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illerick\Desktop\"/>
    </mc:Choice>
  </mc:AlternateContent>
  <xr:revisionPtr revIDLastSave="0" documentId="8_{B3951EB8-AEDF-4C37-8EA5-A6D5F240C6C9}" xr6:coauthVersionLast="31" xr6:coauthVersionMax="31" xr10:uidLastSave="{00000000-0000-0000-0000-000000000000}"/>
  <bookViews>
    <workbookView xWindow="0" yWindow="0" windowWidth="19200" windowHeight="11388" firstSheet="1" activeTab="1" xr2:uid="{9EDE1505-B13C-48FC-872C-067BD9BFC506}"/>
  </bookViews>
  <sheets>
    <sheet name="Master" sheetId="3" state="hidden" r:id="rId1"/>
    <sheet name="Update NOP request form" sheetId="2" r:id="rId2"/>
  </sheets>
  <definedNames>
    <definedName name="_xlnm.Print_Area" localSheetId="1">'Update NOP request form'!$A$1:$J$140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8" i="2" l="1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M29" i="2" l="1"/>
  <c r="X28" i="2" l="1"/>
  <c r="AD28" i="2"/>
  <c r="AE28" i="2"/>
  <c r="R28" i="2"/>
  <c r="Q28" i="2"/>
  <c r="M28" i="2"/>
  <c r="D28" i="2" s="1"/>
  <c r="A28" i="2"/>
  <c r="X29" i="2"/>
  <c r="C28" i="2" l="1"/>
  <c r="F28" i="2"/>
  <c r="E28" i="2" s="1"/>
  <c r="Y28" i="2"/>
  <c r="H28" i="2"/>
  <c r="G28" i="2" s="1"/>
  <c r="G48" i="2"/>
  <c r="H48" i="2"/>
  <c r="E48" i="2"/>
  <c r="C48" i="2"/>
  <c r="AE48" i="2"/>
  <c r="AD48" i="2"/>
  <c r="Y48" i="2"/>
  <c r="X48" i="2"/>
  <c r="R48" i="2"/>
  <c r="Q48" i="2"/>
  <c r="I48" i="2" l="1"/>
  <c r="I28" i="2"/>
  <c r="R29" i="2"/>
  <c r="R30" i="2"/>
  <c r="R27" i="2"/>
  <c r="X27" i="2" l="1"/>
  <c r="A32" i="2"/>
  <c r="M32" i="2"/>
  <c r="A33" i="2"/>
  <c r="M33" i="2"/>
  <c r="A34" i="2"/>
  <c r="M34" i="2"/>
  <c r="A35" i="2"/>
  <c r="M35" i="2"/>
  <c r="H35" i="2" s="1"/>
  <c r="A36" i="2"/>
  <c r="M36" i="2"/>
  <c r="A37" i="2"/>
  <c r="M37" i="2"/>
  <c r="H37" i="2" s="1"/>
  <c r="A38" i="2"/>
  <c r="M38" i="2"/>
  <c r="H38" i="2" s="1"/>
  <c r="A39" i="2"/>
  <c r="M39" i="2"/>
  <c r="H39" i="2" s="1"/>
  <c r="A40" i="2"/>
  <c r="M40" i="2"/>
  <c r="H40" i="2" s="1"/>
  <c r="A41" i="2"/>
  <c r="M41" i="2"/>
  <c r="H41" i="2" s="1"/>
  <c r="A42" i="2"/>
  <c r="M42" i="2"/>
  <c r="H42" i="2" s="1"/>
  <c r="A43" i="2"/>
  <c r="M43" i="2"/>
  <c r="H43" i="2" s="1"/>
  <c r="A44" i="2"/>
  <c r="M44" i="2"/>
  <c r="H44" i="2" s="1"/>
  <c r="A45" i="2"/>
  <c r="M45" i="2"/>
  <c r="H45" i="2" s="1"/>
  <c r="A46" i="2"/>
  <c r="M46" i="2"/>
  <c r="H46" i="2" s="1"/>
  <c r="AD29" i="2"/>
  <c r="AD27" i="2"/>
  <c r="X30" i="2"/>
  <c r="Q29" i="2"/>
  <c r="Q30" i="2"/>
  <c r="Q27" i="2"/>
  <c r="H36" i="2" l="1"/>
  <c r="H32" i="2"/>
  <c r="H33" i="2"/>
  <c r="H34" i="2"/>
  <c r="AE44" i="2"/>
  <c r="Y44" i="2"/>
  <c r="R44" i="2"/>
  <c r="Q44" i="2"/>
  <c r="C44" i="2" s="1"/>
  <c r="X44" i="2"/>
  <c r="E44" i="2" s="1"/>
  <c r="AD44" i="2"/>
  <c r="G44" i="2" s="1"/>
  <c r="AE41" i="2"/>
  <c r="Y41" i="2"/>
  <c r="R41" i="2"/>
  <c r="Q41" i="2"/>
  <c r="C41" i="2" s="1"/>
  <c r="X41" i="2"/>
  <c r="E41" i="2" s="1"/>
  <c r="AD41" i="2"/>
  <c r="G41" i="2" s="1"/>
  <c r="AD38" i="2"/>
  <c r="G38" i="2" s="1"/>
  <c r="X38" i="2"/>
  <c r="E38" i="2" s="1"/>
  <c r="Q38" i="2"/>
  <c r="C38" i="2" s="1"/>
  <c r="R38" i="2"/>
  <c r="Y38" i="2"/>
  <c r="AE38" i="2"/>
  <c r="AD35" i="2"/>
  <c r="G35" i="2" s="1"/>
  <c r="X35" i="2"/>
  <c r="E35" i="2" s="1"/>
  <c r="Q35" i="2"/>
  <c r="C35" i="2" s="1"/>
  <c r="I35" i="2" s="1"/>
  <c r="Y35" i="2"/>
  <c r="AE35" i="2"/>
  <c r="R35" i="2"/>
  <c r="AE45" i="2"/>
  <c r="Y45" i="2"/>
  <c r="R45" i="2"/>
  <c r="AD45" i="2"/>
  <c r="G45" i="2" s="1"/>
  <c r="Q45" i="2"/>
  <c r="C45" i="2" s="1"/>
  <c r="I45" i="2" s="1"/>
  <c r="X45" i="2"/>
  <c r="E45" i="2" s="1"/>
  <c r="AD42" i="2"/>
  <c r="G42" i="2" s="1"/>
  <c r="X42" i="2"/>
  <c r="E42" i="2" s="1"/>
  <c r="Q42" i="2"/>
  <c r="C42" i="2" s="1"/>
  <c r="I42" i="2" s="1"/>
  <c r="AE42" i="2"/>
  <c r="R42" i="2"/>
  <c r="Y42" i="2"/>
  <c r="AD39" i="2"/>
  <c r="G39" i="2" s="1"/>
  <c r="X39" i="2"/>
  <c r="E39" i="2" s="1"/>
  <c r="Q39" i="2"/>
  <c r="C39" i="2" s="1"/>
  <c r="R39" i="2"/>
  <c r="Y39" i="2"/>
  <c r="AE39" i="2"/>
  <c r="AE37" i="2"/>
  <c r="Y37" i="2"/>
  <c r="R37" i="2"/>
  <c r="AD37" i="2"/>
  <c r="G37" i="2" s="1"/>
  <c r="Q37" i="2"/>
  <c r="C37" i="2" s="1"/>
  <c r="X37" i="2"/>
  <c r="E37" i="2" s="1"/>
  <c r="AD34" i="2"/>
  <c r="X34" i="2"/>
  <c r="E34" i="2" s="1"/>
  <c r="Q34" i="2"/>
  <c r="C34" i="2" s="1"/>
  <c r="AE34" i="2"/>
  <c r="R34" i="2"/>
  <c r="Y34" i="2"/>
  <c r="AE33" i="2"/>
  <c r="Y33" i="2"/>
  <c r="R33" i="2"/>
  <c r="Q33" i="2"/>
  <c r="C33" i="2" s="1"/>
  <c r="X33" i="2"/>
  <c r="E33" i="2" s="1"/>
  <c r="AD33" i="2"/>
  <c r="G33" i="2" s="1"/>
  <c r="AD46" i="2"/>
  <c r="G46" i="2" s="1"/>
  <c r="X46" i="2"/>
  <c r="E46" i="2" s="1"/>
  <c r="Q46" i="2"/>
  <c r="C46" i="2" s="1"/>
  <c r="R46" i="2"/>
  <c r="Y46" i="2"/>
  <c r="AE46" i="2"/>
  <c r="AD43" i="2"/>
  <c r="G43" i="2" s="1"/>
  <c r="X43" i="2"/>
  <c r="E43" i="2" s="1"/>
  <c r="Q43" i="2"/>
  <c r="C43" i="2" s="1"/>
  <c r="I43" i="2" s="1"/>
  <c r="R43" i="2"/>
  <c r="Y43" i="2"/>
  <c r="AE43" i="2"/>
  <c r="AE40" i="2"/>
  <c r="Y40" i="2"/>
  <c r="R40" i="2"/>
  <c r="X40" i="2"/>
  <c r="E40" i="2" s="1"/>
  <c r="AD40" i="2"/>
  <c r="G40" i="2" s="1"/>
  <c r="Q40" i="2"/>
  <c r="C40" i="2" s="1"/>
  <c r="AE36" i="2"/>
  <c r="Y36" i="2"/>
  <c r="R36" i="2"/>
  <c r="Q36" i="2"/>
  <c r="C36" i="2" s="1"/>
  <c r="X36" i="2"/>
  <c r="E36" i="2" s="1"/>
  <c r="AD36" i="2"/>
  <c r="AE32" i="2"/>
  <c r="Y32" i="2"/>
  <c r="R32" i="2"/>
  <c r="X32" i="2"/>
  <c r="E32" i="2" s="1"/>
  <c r="AD32" i="2"/>
  <c r="Q32" i="2"/>
  <c r="C32" i="2" s="1"/>
  <c r="A31" i="2"/>
  <c r="A30" i="2"/>
  <c r="A29" i="2"/>
  <c r="A27" i="2"/>
  <c r="G32" i="2" l="1"/>
  <c r="I32" i="2" s="1"/>
  <c r="I38" i="2"/>
  <c r="I46" i="2"/>
  <c r="I39" i="2"/>
  <c r="I44" i="2"/>
  <c r="I37" i="2"/>
  <c r="I40" i="2"/>
  <c r="I33" i="2"/>
  <c r="I41" i="2"/>
  <c r="G36" i="2"/>
  <c r="I36" i="2" s="1"/>
  <c r="G34" i="2"/>
  <c r="I34" i="2" s="1"/>
  <c r="Y30" i="2"/>
  <c r="AE27" i="2"/>
  <c r="Y27" i="2"/>
  <c r="AE29" i="2"/>
  <c r="Y29" i="2"/>
  <c r="H29" i="2"/>
  <c r="G29" i="2" s="1"/>
  <c r="M27" i="2"/>
  <c r="M31" i="2"/>
  <c r="H31" i="2" s="1"/>
  <c r="M47" i="2"/>
  <c r="H47" i="2" s="1"/>
  <c r="M30" i="2"/>
  <c r="H30" i="2" s="1"/>
  <c r="AD31" i="2" l="1"/>
  <c r="G31" i="2" s="1"/>
  <c r="X31" i="2"/>
  <c r="E31" i="2" s="1"/>
  <c r="Q31" i="2"/>
  <c r="C31" i="2" s="1"/>
  <c r="R31" i="2"/>
  <c r="Y31" i="2"/>
  <c r="AE31" i="2"/>
  <c r="AD30" i="2"/>
  <c r="G30" i="2" s="1"/>
  <c r="F30" i="2"/>
  <c r="E30" i="2" s="1"/>
  <c r="D30" i="2"/>
  <c r="C30" i="2" s="1"/>
  <c r="AE30" i="2"/>
  <c r="D29" i="2"/>
  <c r="C29" i="2" s="1"/>
  <c r="F29" i="2"/>
  <c r="E29" i="2" s="1"/>
  <c r="D27" i="2"/>
  <c r="C27" i="2" s="1"/>
  <c r="H27" i="2"/>
  <c r="G27" i="2" s="1"/>
  <c r="F27" i="2"/>
  <c r="E27" i="2" s="1"/>
  <c r="AD47" i="2"/>
  <c r="G47" i="2" s="1"/>
  <c r="X47" i="2"/>
  <c r="E47" i="2" s="1"/>
  <c r="Q47" i="2"/>
  <c r="C47" i="2" s="1"/>
  <c r="R47" i="2"/>
  <c r="Y47" i="2"/>
  <c r="AE47" i="2"/>
  <c r="G26" i="2"/>
  <c r="E26" i="2"/>
  <c r="C26" i="2"/>
  <c r="A47" i="2"/>
  <c r="A48" i="2"/>
  <c r="I31" i="2" l="1"/>
  <c r="I30" i="2"/>
  <c r="I51" i="2" s="1"/>
  <c r="I47" i="2"/>
  <c r="I29" i="2"/>
  <c r="I27" i="2"/>
  <c r="G51" i="2"/>
  <c r="E51" i="2"/>
  <c r="G65" i="2" l="1"/>
  <c r="G68" i="2" s="1"/>
  <c r="I70" i="2" s="1"/>
  <c r="I52" i="2" l="1"/>
  <c r="I53" i="2" s="1"/>
  <c r="I63" i="2" s="1"/>
  <c r="C51" i="2"/>
  <c r="I72" i="2" l="1"/>
</calcChain>
</file>

<file path=xl/sharedStrings.xml><?xml version="1.0" encoding="utf-8"?>
<sst xmlns="http://schemas.openxmlformats.org/spreadsheetml/2006/main" count="165" uniqueCount="106">
  <si>
    <t>RIHousing</t>
  </si>
  <si>
    <t>Neighborhood Opportunities Program</t>
  </si>
  <si>
    <t>Quarterly Subsidy Payment Request / Report</t>
  </si>
  <si>
    <t>Agency Name</t>
  </si>
  <si>
    <t>Phone</t>
  </si>
  <si>
    <t>Email</t>
  </si>
  <si>
    <t>NOP Units</t>
  </si>
  <si>
    <t>Total Units</t>
  </si>
  <si>
    <t>All requests must be accompanied by General Ledger (GL) with applicable expenses highlighted</t>
  </si>
  <si>
    <t>Amount ($)</t>
  </si>
  <si>
    <t>Use ONE line per GL Account (do not combine)</t>
  </si>
  <si>
    <t>Rental Income - NOP Units ONLY</t>
  </si>
  <si>
    <t>NOP Unit #</t>
  </si>
  <si>
    <t>Commercial (Rent, utility recovery)</t>
  </si>
  <si>
    <t>Other Income</t>
  </si>
  <si>
    <t>Total Income</t>
  </si>
  <si>
    <t>Tenant (laundry, air conditioning, lock out)</t>
  </si>
  <si>
    <t>Preparer's Name</t>
  </si>
  <si>
    <t>Date</t>
  </si>
  <si>
    <t>RIH Use Only</t>
  </si>
  <si>
    <t xml:space="preserve">Request Period: </t>
  </si>
  <si>
    <t>Subsidy Request - Income Less Expenses - Suplus (Deficit)</t>
  </si>
  <si>
    <t>RIH Use</t>
  </si>
  <si>
    <t>NOP #</t>
  </si>
  <si>
    <t xml:space="preserve">Balance </t>
  </si>
  <si>
    <t>Other income or funding sources received not listed above</t>
  </si>
  <si>
    <t>Total Operating Expenses for Request Period</t>
  </si>
  <si>
    <t>Gross Potential Rent after vacancy allowance</t>
  </si>
  <si>
    <t>Amount</t>
  </si>
  <si>
    <t>Type</t>
  </si>
  <si>
    <t>Project Address</t>
  </si>
  <si>
    <t>Project/Development Name</t>
  </si>
  <si>
    <t>Insert / Delete lines as needed ABOVE RED LINE</t>
  </si>
  <si>
    <t>Late / Damage fees collected during request period</t>
  </si>
  <si>
    <r>
      <t xml:space="preserve">Insert additional Lines as needed </t>
    </r>
    <r>
      <rPr>
        <b/>
        <sz val="11"/>
        <rFont val="Calibri"/>
        <family val="2"/>
        <scheme val="minor"/>
      </rPr>
      <t>above Red Line</t>
    </r>
  </si>
  <si>
    <t>If there has been a reduction of NOP units during this request period, please answer the following questions:</t>
  </si>
  <si>
    <t xml:space="preserve">Please explain variances between request form and backup / supporting data </t>
  </si>
  <si>
    <t>Operating Expense (from next page)</t>
  </si>
  <si>
    <t>Debt Service</t>
  </si>
  <si>
    <t>Total Expenses</t>
  </si>
  <si>
    <t>Prorated Expenses</t>
  </si>
  <si>
    <t>NOP check receipt:</t>
  </si>
  <si>
    <t>Address</t>
  </si>
  <si>
    <t>Recipient (entity / company)</t>
  </si>
  <si>
    <t>Company (if not same as above)</t>
  </si>
  <si>
    <t>Contact for inquiries</t>
  </si>
  <si>
    <t>NOP Calculation - Gross Potential Rent for the Request Period</t>
  </si>
  <si>
    <t>Gross Potential Rent - NOP Calc</t>
  </si>
  <si>
    <t>Utility Allowance (If Tenant Pays)</t>
  </si>
  <si>
    <t>Tenant Rent Billed - NOP Calc</t>
  </si>
  <si>
    <t>Master</t>
  </si>
  <si>
    <t>Nop Unit TYPE</t>
  </si>
  <si>
    <t>PSH</t>
  </si>
  <si>
    <t>FHF</t>
  </si>
  <si>
    <t>Min Rent</t>
  </si>
  <si>
    <t>PSH or FHF (Select from list)</t>
  </si>
  <si>
    <t>Definitions:</t>
  </si>
  <si>
    <t>(1)</t>
  </si>
  <si>
    <t>(2)</t>
  </si>
  <si>
    <t>Operating Subsidy examples: Continuum of Care, SHP</t>
  </si>
  <si>
    <t>Rental Subsidy examples:  Project Based Voucher, RoadHome, Housing Choice Voucher, Tenant Based Voucher</t>
  </si>
  <si>
    <t>(3)</t>
  </si>
  <si>
    <t>Replacement reserve withdrawals ONLY if included on this or previous NOP Subsidy Requisition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</si>
  <si>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</si>
  <si>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</si>
  <si>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</si>
  <si>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</si>
  <si>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</si>
  <si>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</si>
  <si>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</si>
  <si>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</si>
  <si>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</si>
  <si>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</si>
  <si>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</si>
  <si>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</si>
  <si>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</si>
  <si>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Select Month from List</t>
  </si>
  <si>
    <t>Actual Operating Expenses - Description</t>
  </si>
  <si>
    <t>Account / Line Item # (from GL)</t>
  </si>
  <si>
    <t>Number of units no longer receiving NOP subsidy:</t>
  </si>
  <si>
    <t xml:space="preserve">Which units were changed? </t>
  </si>
  <si>
    <t>Have the units been re-leased to tenants at or below 50% AMI income levels?</t>
  </si>
  <si>
    <t xml:space="preserve">Indicate new subsidy source if any which has replaced the NOP subsidy </t>
  </si>
  <si>
    <t>Other Expenses ( Describe)</t>
  </si>
  <si>
    <t>Date:</t>
  </si>
  <si>
    <t>Payment Amount Approved:</t>
  </si>
  <si>
    <t>Reviewer:</t>
  </si>
  <si>
    <t>Gross Potential Rent for NOP Calculation - Input to the right =&gt;&gt;&gt;&gt;&gt;</t>
  </si>
  <si>
    <t>Sum all Rent components</t>
  </si>
  <si>
    <t>NOP Minumum Rent</t>
  </si>
  <si>
    <t>N/A</t>
  </si>
  <si>
    <t>Comments</t>
  </si>
  <si>
    <t>5% Vacancy Allowance</t>
  </si>
  <si>
    <t>Attention:</t>
  </si>
  <si>
    <t>Your name here</t>
  </si>
  <si>
    <t>Type of Expense</t>
  </si>
  <si>
    <t>xxxxx</t>
  </si>
  <si>
    <t>x</t>
  </si>
  <si>
    <t>Total Gross Potential Rent - Before Vacancy Allowance</t>
  </si>
  <si>
    <t>Rental Subsidy (1)</t>
  </si>
  <si>
    <r>
      <rPr>
        <b/>
        <sz val="11"/>
        <rFont val="Calibri"/>
        <family val="2"/>
        <scheme val="minor"/>
      </rPr>
      <t xml:space="preserve">Operating Subsidy or Grant </t>
    </r>
    <r>
      <rPr>
        <b/>
        <vertAlign val="superscript"/>
        <sz val="11"/>
        <rFont val="Calibri"/>
        <family val="2"/>
        <scheme val="minor"/>
      </rPr>
      <t>(2)</t>
    </r>
  </si>
  <si>
    <r>
      <t xml:space="preserve">Replacement reserve withdrawals received </t>
    </r>
    <r>
      <rPr>
        <b/>
        <vertAlign val="superscript"/>
        <sz val="11"/>
        <rFont val="Calibri"/>
        <family val="2"/>
        <scheme val="minor"/>
      </rPr>
      <t>(3)</t>
    </r>
  </si>
  <si>
    <t>$xxx.xx</t>
  </si>
  <si>
    <t>Month 1 RIH Calc lowest possible NOP rent</t>
  </si>
  <si>
    <t>Month 2 RIH calc lowest possible NOP rent</t>
  </si>
  <si>
    <t>Month 3 RIH calc lowest possible NOP 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</si>
</sst>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[&lt;=9999999]###\-####;\(###\)\ ###\-####"/>
    <numFmt numFmtId="166" formatCode="_(* #,##0_);_(* \(#,##0\);_(* &quot;-&quot;??_);_(@_)"/>
    <numFmt numFmtId="167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rgb="FFFF0000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ck">
        <color rgb="FFFF0000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auto="1"/>
      </top>
      <bottom style="mediumDashed">
        <color indexed="64"/>
      </bottom>
      <diagonal/>
    </border>
    <border>
      <left/>
      <right/>
      <top style="thin">
        <color auto="1"/>
      </top>
      <bottom style="mediumDashed">
        <color indexed="64"/>
      </bottom>
      <diagonal/>
    </border>
    <border>
      <left/>
      <right style="medium">
        <color indexed="64"/>
      </right>
      <top style="thin">
        <color auto="1"/>
      </top>
      <bottom style="mediumDashed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double">
        <color auto="1"/>
      </top>
      <bottom style="mediumDashed">
        <color auto="1"/>
      </bottom>
      <diagonal/>
    </border>
    <border>
      <left/>
      <right/>
      <top style="double">
        <color auto="1"/>
      </top>
      <bottom style="mediumDashed">
        <color auto="1"/>
      </bottom>
      <diagonal/>
    </border>
    <border>
      <left/>
      <right style="double">
        <color auto="1"/>
      </right>
      <top style="mediumDashed">
        <color auto="1"/>
      </top>
      <bottom style="mediumDashed">
        <color auto="1"/>
      </bottom>
      <diagonal/>
    </border>
    <border>
      <left style="thin">
        <color indexed="64"/>
      </left>
      <right/>
      <top style="hair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rgb="FFFF0000"/>
      </bottom>
      <diagonal/>
    </border>
    <border>
      <left/>
      <right/>
      <top style="hair">
        <color indexed="64"/>
      </top>
      <bottom style="thick">
        <color rgb="FFFF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30">
    <xf numFmtId="0" fontId="0" fillId="0" borderId="0" xfId="0"/>
    <xf numFmtId="0" fontId="2" fillId="0" borderId="0" xfId="0" applyFont="1"/>
    <xf numFmtId="0" fontId="5" fillId="0" borderId="0" xfId="0" applyFont="1"/>
    <xf numFmtId="38" fontId="2" fillId="0" borderId="56" xfId="1" applyNumberFormat="1" applyFont="1" applyBorder="1" applyProtection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9" fillId="4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1" fontId="13" fillId="2" borderId="3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Border="1" applyAlignment="1" applyProtection="1">
      <protection locked="0"/>
    </xf>
    <xf numFmtId="0" fontId="0" fillId="3" borderId="0" xfId="0" applyFill="1" applyAlignment="1" applyProtection="1">
      <alignment horizontal="right"/>
      <protection locked="0"/>
    </xf>
    <xf numFmtId="0" fontId="0" fillId="3" borderId="0" xfId="0" applyFill="1" applyProtection="1">
      <protection locked="0"/>
    </xf>
    <xf numFmtId="0" fontId="8" fillId="0" borderId="0" xfId="0" applyFont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left"/>
      <protection locked="0"/>
    </xf>
    <xf numFmtId="44" fontId="0" fillId="3" borderId="1" xfId="2" applyFont="1" applyFill="1" applyBorder="1" applyProtection="1">
      <protection locked="0"/>
    </xf>
    <xf numFmtId="0" fontId="2" fillId="4" borderId="17" xfId="0" applyFont="1" applyFill="1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44" fontId="0" fillId="3" borderId="0" xfId="2" applyFont="1" applyFill="1" applyBorder="1" applyProtection="1">
      <protection locked="0"/>
    </xf>
    <xf numFmtId="0" fontId="0" fillId="0" borderId="0" xfId="0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0" fillId="0" borderId="0" xfId="0" applyBorder="1" applyAlignment="1" applyProtection="1">
      <protection locked="0"/>
    </xf>
    <xf numFmtId="0" fontId="0" fillId="4" borderId="1" xfId="0" applyFont="1" applyFill="1" applyBorder="1" applyAlignment="1" applyProtection="1">
      <protection locked="0"/>
    </xf>
    <xf numFmtId="0" fontId="2" fillId="4" borderId="1" xfId="0" applyFont="1" applyFill="1" applyBorder="1" applyAlignment="1" applyProtection="1">
      <protection locked="0"/>
    </xf>
    <xf numFmtId="0" fontId="0" fillId="4" borderId="1" xfId="0" applyFill="1" applyBorder="1" applyProtection="1">
      <protection locked="0"/>
    </xf>
    <xf numFmtId="165" fontId="0" fillId="0" borderId="0" xfId="0" applyNumberFormat="1" applyBorder="1" applyAlignment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0" fillId="7" borderId="12" xfId="0" applyFill="1" applyBorder="1" applyProtection="1">
      <protection locked="0"/>
    </xf>
    <xf numFmtId="0" fontId="0" fillId="7" borderId="17" xfId="0" applyFill="1" applyBorder="1" applyProtection="1">
      <protection locked="0"/>
    </xf>
    <xf numFmtId="0" fontId="0" fillId="7" borderId="47" xfId="0" applyFill="1" applyBorder="1" applyProtection="1">
      <protection locked="0"/>
    </xf>
    <xf numFmtId="0" fontId="2" fillId="7" borderId="41" xfId="0" quotePrefix="1" applyFont="1" applyFill="1" applyBorder="1" applyAlignment="1" applyProtection="1">
      <alignment horizontal="center"/>
      <protection locked="0"/>
    </xf>
    <xf numFmtId="0" fontId="0" fillId="7" borderId="0" xfId="0" applyFill="1" applyBorder="1" applyProtection="1">
      <protection locked="0"/>
    </xf>
    <xf numFmtId="0" fontId="0" fillId="7" borderId="75" xfId="0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0" fillId="7" borderId="30" xfId="0" applyFill="1" applyBorder="1" applyProtection="1">
      <protection locked="0"/>
    </xf>
    <xf numFmtId="0" fontId="0" fillId="7" borderId="1" xfId="0" applyFill="1" applyBorder="1" applyProtection="1">
      <protection locked="0"/>
    </xf>
    <xf numFmtId="0" fontId="0" fillId="7" borderId="60" xfId="0" applyFill="1" applyBorder="1" applyProtection="1">
      <protection locked="0"/>
    </xf>
    <xf numFmtId="49" fontId="0" fillId="0" borderId="11" xfId="0" applyNumberFormat="1" applyBorder="1" applyProtection="1">
      <protection locked="0"/>
    </xf>
    <xf numFmtId="0" fontId="0" fillId="0" borderId="11" xfId="0" applyBorder="1" applyProtection="1">
      <protection locked="0"/>
    </xf>
    <xf numFmtId="49" fontId="0" fillId="0" borderId="0" xfId="0" applyNumberFormat="1" applyProtection="1">
      <protection locked="0"/>
    </xf>
    <xf numFmtId="0" fontId="2" fillId="0" borderId="6" xfId="0" applyFont="1" applyBorder="1" applyAlignment="1" applyProtection="1">
      <protection locked="0"/>
    </xf>
    <xf numFmtId="0" fontId="0" fillId="0" borderId="58" xfId="0" applyBorder="1" applyAlignment="1" applyProtection="1">
      <alignment wrapText="1"/>
      <protection locked="0"/>
    </xf>
    <xf numFmtId="0" fontId="2" fillId="4" borderId="8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9" fillId="0" borderId="30" xfId="0" applyFont="1" applyBorder="1" applyAlignment="1" applyProtection="1">
      <alignment horizontal="center" wrapText="1"/>
      <protection locked="0"/>
    </xf>
    <xf numFmtId="0" fontId="8" fillId="0" borderId="43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 wrapText="1"/>
      <protection locked="0"/>
    </xf>
    <xf numFmtId="0" fontId="8" fillId="0" borderId="5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9" fillId="0" borderId="6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horizontal="center" wrapText="1"/>
      <protection locked="0"/>
    </xf>
    <xf numFmtId="0" fontId="9" fillId="0" borderId="57" xfId="0" applyFont="1" applyFill="1" applyBorder="1" applyAlignment="1" applyProtection="1">
      <alignment horizontal="center" wrapText="1"/>
      <protection locked="0"/>
    </xf>
    <xf numFmtId="0" fontId="9" fillId="0" borderId="47" xfId="0" applyFont="1" applyFill="1" applyBorder="1" applyAlignment="1" applyProtection="1">
      <alignment horizontal="center" wrapText="1"/>
      <protection locked="0"/>
    </xf>
    <xf numFmtId="49" fontId="8" fillId="0" borderId="12" xfId="0" applyNumberFormat="1" applyFont="1" applyFill="1" applyBorder="1" applyAlignment="1" applyProtection="1">
      <alignment horizontal="center" wrapText="1"/>
      <protection locked="0"/>
    </xf>
    <xf numFmtId="0" fontId="8" fillId="0" borderId="55" xfId="0" applyFont="1" applyFill="1" applyBorder="1" applyAlignment="1" applyProtection="1">
      <alignment horizontal="center" wrapText="1"/>
      <protection locked="0"/>
    </xf>
    <xf numFmtId="0" fontId="9" fillId="6" borderId="47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9" fillId="0" borderId="0" xfId="0" applyFont="1" applyProtection="1">
      <protection locked="0"/>
    </xf>
    <xf numFmtId="0" fontId="9" fillId="0" borderId="46" xfId="0" applyFont="1" applyFill="1" applyBorder="1" applyAlignment="1" applyProtection="1">
      <alignment horizontal="center" wrapText="1"/>
      <protection locked="0"/>
    </xf>
    <xf numFmtId="0" fontId="0" fillId="0" borderId="58" xfId="0" applyBorder="1" applyProtection="1">
      <protection locked="0"/>
    </xf>
    <xf numFmtId="44" fontId="0" fillId="0" borderId="41" xfId="2" applyFont="1" applyBorder="1" applyAlignment="1" applyProtection="1">
      <alignment horizontal="center"/>
      <protection locked="0"/>
    </xf>
    <xf numFmtId="0" fontId="0" fillId="4" borderId="48" xfId="0" applyFill="1" applyBorder="1" applyAlignment="1" applyProtection="1">
      <alignment horizontal="center"/>
      <protection locked="0"/>
    </xf>
    <xf numFmtId="38" fontId="0" fillId="4" borderId="48" xfId="1" applyNumberFormat="1" applyFont="1" applyFill="1" applyBorder="1" applyProtection="1">
      <protection locked="0"/>
    </xf>
    <xf numFmtId="38" fontId="0" fillId="4" borderId="49" xfId="1" applyNumberFormat="1" applyFont="1" applyFill="1" applyBorder="1" applyProtection="1">
      <protection locked="0"/>
    </xf>
    <xf numFmtId="38" fontId="0" fillId="4" borderId="50" xfId="1" applyNumberFormat="1" applyFont="1" applyFill="1" applyBorder="1" applyProtection="1">
      <protection locked="0"/>
    </xf>
    <xf numFmtId="166" fontId="0" fillId="0" borderId="0" xfId="1" applyNumberFormat="1" applyFont="1" applyBorder="1" applyProtection="1">
      <protection locked="0"/>
    </xf>
    <xf numFmtId="0" fontId="0" fillId="4" borderId="51" xfId="0" applyFill="1" applyBorder="1" applyAlignment="1" applyProtection="1">
      <alignment horizontal="center"/>
      <protection locked="0"/>
    </xf>
    <xf numFmtId="49" fontId="0" fillId="4" borderId="51" xfId="0" applyNumberFormat="1" applyFill="1" applyBorder="1" applyAlignment="1" applyProtection="1">
      <alignment horizontal="center"/>
      <protection locked="0"/>
    </xf>
    <xf numFmtId="38" fontId="0" fillId="4" borderId="51" xfId="1" applyNumberFormat="1" applyFont="1" applyFill="1" applyBorder="1" applyProtection="1">
      <protection locked="0"/>
    </xf>
    <xf numFmtId="38" fontId="0" fillId="4" borderId="52" xfId="1" applyNumberFormat="1" applyFont="1" applyFill="1" applyBorder="1" applyProtection="1">
      <protection locked="0"/>
    </xf>
    <xf numFmtId="38" fontId="0" fillId="4" borderId="53" xfId="1" applyNumberFormat="1" applyFont="1" applyFill="1" applyBorder="1" applyProtection="1">
      <protection locked="0"/>
    </xf>
    <xf numFmtId="0" fontId="0" fillId="0" borderId="59" xfId="0" applyBorder="1" applyProtection="1">
      <protection locked="0"/>
    </xf>
    <xf numFmtId="0" fontId="0" fillId="4" borderId="73" xfId="0" applyFill="1" applyBorder="1" applyAlignment="1" applyProtection="1">
      <alignment horizontal="center"/>
      <protection locked="0"/>
    </xf>
    <xf numFmtId="49" fontId="0" fillId="4" borderId="77" xfId="0" applyNumberFormat="1" applyFill="1" applyBorder="1" applyAlignment="1" applyProtection="1">
      <alignment horizontal="center"/>
      <protection locked="0"/>
    </xf>
    <xf numFmtId="38" fontId="0" fillId="4" borderId="77" xfId="1" applyNumberFormat="1" applyFont="1" applyFill="1" applyBorder="1" applyProtection="1">
      <protection locked="0"/>
    </xf>
    <xf numFmtId="38" fontId="0" fillId="4" borderId="78" xfId="1" applyNumberFormat="1" applyFont="1" applyFill="1" applyBorder="1" applyProtection="1">
      <protection locked="0"/>
    </xf>
    <xf numFmtId="38" fontId="0" fillId="4" borderId="76" xfId="1" applyNumberFormat="1" applyFont="1" applyFill="1" applyBorder="1" applyProtection="1">
      <protection locked="0"/>
    </xf>
    <xf numFmtId="38" fontId="0" fillId="4" borderId="73" xfId="1" applyNumberFormat="1" applyFont="1" applyFill="1" applyBorder="1" applyProtection="1">
      <protection locked="0"/>
    </xf>
    <xf numFmtId="38" fontId="0" fillId="4" borderId="74" xfId="1" applyNumberFormat="1" applyFont="1" applyFill="1" applyBorder="1" applyProtection="1">
      <protection locked="0"/>
    </xf>
    <xf numFmtId="38" fontId="0" fillId="4" borderId="72" xfId="1" applyNumberFormat="1" applyFont="1" applyFill="1" applyBorder="1" applyProtection="1">
      <protection locked="0"/>
    </xf>
    <xf numFmtId="0" fontId="10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10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44" fontId="6" fillId="0" borderId="0" xfId="0" applyNumberFormat="1" applyFont="1" applyBorder="1" applyProtection="1">
      <protection locked="0"/>
    </xf>
    <xf numFmtId="167" fontId="0" fillId="0" borderId="0" xfId="0" applyNumberFormat="1" applyProtection="1">
      <protection locked="0"/>
    </xf>
    <xf numFmtId="0" fontId="8" fillId="0" borderId="1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5" fillId="0" borderId="0" xfId="0" applyFont="1" applyProtection="1">
      <protection locked="0"/>
    </xf>
    <xf numFmtId="167" fontId="9" fillId="0" borderId="0" xfId="0" applyNumberFormat="1" applyFont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4" borderId="21" xfId="0" applyFill="1" applyBorder="1" applyProtection="1">
      <protection locked="0"/>
    </xf>
    <xf numFmtId="0" fontId="0" fillId="0" borderId="21" xfId="0" applyBorder="1" applyProtection="1">
      <protection locked="0"/>
    </xf>
    <xf numFmtId="0" fontId="0" fillId="4" borderId="21" xfId="0" applyFill="1" applyBorder="1" applyAlignment="1" applyProtection="1">
      <alignment horizontal="center"/>
      <protection locked="0"/>
    </xf>
    <xf numFmtId="167" fontId="0" fillId="0" borderId="17" xfId="0" applyNumberFormat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19" xfId="0" applyFont="1" applyBorder="1" applyProtection="1">
      <protection locked="0"/>
    </xf>
    <xf numFmtId="167" fontId="2" fillId="0" borderId="20" xfId="0" applyNumberFormat="1" applyFont="1" applyBorder="1" applyProtection="1">
      <protection locked="0"/>
    </xf>
    <xf numFmtId="42" fontId="0" fillId="0" borderId="0" xfId="0" applyNumberFormat="1" applyProtection="1">
      <protection locked="0"/>
    </xf>
    <xf numFmtId="44" fontId="0" fillId="0" borderId="0" xfId="0" applyNumberFormat="1" applyFill="1" applyBorder="1" applyProtection="1">
      <protection locked="0"/>
    </xf>
    <xf numFmtId="166" fontId="0" fillId="4" borderId="0" xfId="0" applyNumberFormat="1" applyFill="1" applyProtection="1">
      <protection locked="0"/>
    </xf>
    <xf numFmtId="43" fontId="0" fillId="0" borderId="0" xfId="0" applyNumberFormat="1" applyFill="1" applyBorder="1" applyProtection="1">
      <protection locked="0"/>
    </xf>
    <xf numFmtId="43" fontId="0" fillId="4" borderId="0" xfId="0" applyNumberFormat="1" applyFill="1" applyProtection="1">
      <protection locked="0"/>
    </xf>
    <xf numFmtId="0" fontId="0" fillId="0" borderId="40" xfId="0" applyBorder="1" applyProtection="1">
      <protection locked="0"/>
    </xf>
    <xf numFmtId="0" fontId="0" fillId="0" borderId="16" xfId="0" applyBorder="1" applyProtection="1">
      <protection locked="0"/>
    </xf>
    <xf numFmtId="44" fontId="0" fillId="0" borderId="0" xfId="0" applyNumberFormat="1" applyBorder="1" applyProtection="1">
      <protection locked="0"/>
    </xf>
    <xf numFmtId="0" fontId="8" fillId="0" borderId="9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0" fontId="2" fillId="6" borderId="22" xfId="0" applyFont="1" applyFill="1" applyBorder="1" applyProtection="1">
      <protection locked="0"/>
    </xf>
    <xf numFmtId="0" fontId="0" fillId="6" borderId="23" xfId="0" applyFill="1" applyBorder="1" applyAlignment="1" applyProtection="1">
      <alignment horizontal="right" indent="1"/>
      <protection locked="0"/>
    </xf>
    <xf numFmtId="0" fontId="0" fillId="6" borderId="70" xfId="0" applyFill="1" applyBorder="1" applyProtection="1">
      <protection locked="0"/>
    </xf>
    <xf numFmtId="0" fontId="0" fillId="6" borderId="69" xfId="0" applyFill="1" applyBorder="1" applyProtection="1">
      <protection locked="0"/>
    </xf>
    <xf numFmtId="0" fontId="0" fillId="6" borderId="68" xfId="0" applyFill="1" applyBorder="1" applyProtection="1">
      <protection locked="0"/>
    </xf>
    <xf numFmtId="0" fontId="0" fillId="6" borderId="0" xfId="0" applyFill="1" applyBorder="1" applyAlignment="1" applyProtection="1">
      <alignment horizontal="right"/>
      <protection locked="0"/>
    </xf>
    <xf numFmtId="44" fontId="0" fillId="6" borderId="63" xfId="2" applyFont="1" applyFill="1" applyBorder="1" applyProtection="1">
      <protection locked="0"/>
    </xf>
    <xf numFmtId="0" fontId="0" fillId="6" borderId="63" xfId="0" applyFill="1" applyBorder="1" applyProtection="1">
      <protection locked="0"/>
    </xf>
    <xf numFmtId="0" fontId="0" fillId="6" borderId="71" xfId="0" applyFill="1" applyBorder="1" applyProtection="1">
      <protection locked="0"/>
    </xf>
    <xf numFmtId="14" fontId="0" fillId="6" borderId="63" xfId="0" applyNumberFormat="1" applyFill="1" applyBorder="1" applyProtection="1">
      <protection locked="0"/>
    </xf>
    <xf numFmtId="0" fontId="0" fillId="6" borderId="24" xfId="0" applyFill="1" applyBorder="1" applyProtection="1">
      <protection locked="0"/>
    </xf>
    <xf numFmtId="0" fontId="0" fillId="6" borderId="25" xfId="0" applyFill="1" applyBorder="1" applyProtection="1">
      <protection locked="0"/>
    </xf>
    <xf numFmtId="0" fontId="0" fillId="6" borderId="26" xfId="0" applyFill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3" fontId="0" fillId="0" borderId="0" xfId="1" applyFont="1" applyProtection="1">
      <protection locked="0"/>
    </xf>
    <xf numFmtId="0" fontId="9" fillId="4" borderId="6" xfId="0" applyFont="1" applyFill="1" applyBorder="1" applyProtection="1">
      <protection locked="0"/>
    </xf>
    <xf numFmtId="0" fontId="9" fillId="4" borderId="21" xfId="0" applyFont="1" applyFill="1" applyBorder="1" applyProtection="1">
      <protection locked="0"/>
    </xf>
    <xf numFmtId="0" fontId="9" fillId="4" borderId="7" xfId="0" applyFont="1" applyFill="1" applyBorder="1" applyProtection="1">
      <protection locked="0"/>
    </xf>
    <xf numFmtId="49" fontId="0" fillId="4" borderId="5" xfId="0" applyNumberFormat="1" applyFill="1" applyBorder="1" applyAlignment="1" applyProtection="1">
      <alignment horizontal="center"/>
      <protection locked="0"/>
    </xf>
    <xf numFmtId="43" fontId="1" fillId="4" borderId="5" xfId="1" applyFont="1" applyFill="1" applyBorder="1" applyProtection="1">
      <protection locked="0"/>
    </xf>
    <xf numFmtId="0" fontId="9" fillId="5" borderId="6" xfId="0" applyFont="1" applyFill="1" applyBorder="1" applyProtection="1">
      <protection locked="0"/>
    </xf>
    <xf numFmtId="0" fontId="9" fillId="5" borderId="21" xfId="0" applyFont="1" applyFill="1" applyBorder="1" applyProtection="1">
      <protection locked="0"/>
    </xf>
    <xf numFmtId="0" fontId="9" fillId="5" borderId="7" xfId="0" applyFont="1" applyFill="1" applyBorder="1" applyProtection="1">
      <protection locked="0"/>
    </xf>
    <xf numFmtId="49" fontId="0" fillId="5" borderId="5" xfId="0" applyNumberFormat="1" applyFill="1" applyBorder="1" applyAlignment="1" applyProtection="1">
      <alignment horizontal="center"/>
      <protection locked="0"/>
    </xf>
    <xf numFmtId="43" fontId="1" fillId="5" borderId="5" xfId="1" applyFont="1" applyFill="1" applyBorder="1" applyProtection="1">
      <protection locked="0"/>
    </xf>
    <xf numFmtId="43" fontId="0" fillId="5" borderId="5" xfId="1" applyFont="1" applyFill="1" applyBorder="1" applyProtection="1">
      <protection locked="0"/>
    </xf>
    <xf numFmtId="49" fontId="0" fillId="0" borderId="29" xfId="0" applyNumberFormat="1" applyBorder="1" applyProtection="1">
      <protection locked="0"/>
    </xf>
    <xf numFmtId="0" fontId="9" fillId="0" borderId="2" xfId="0" applyFont="1" applyBorder="1" applyProtection="1">
      <protection locked="0"/>
    </xf>
    <xf numFmtId="49" fontId="0" fillId="0" borderId="2" xfId="0" applyNumberFormat="1" applyBorder="1" applyProtection="1">
      <protection locked="0"/>
    </xf>
    <xf numFmtId="43" fontId="0" fillId="0" borderId="2" xfId="1" applyFont="1" applyBorder="1" applyProtection="1">
      <protection locked="0"/>
    </xf>
    <xf numFmtId="49" fontId="2" fillId="0" borderId="4" xfId="0" applyNumberFormat="1" applyFont="1" applyBorder="1" applyProtection="1">
      <protection locked="0"/>
    </xf>
    <xf numFmtId="44" fontId="2" fillId="0" borderId="10" xfId="0" applyNumberFormat="1" applyFont="1" applyBorder="1" applyProtection="1">
      <protection locked="0"/>
    </xf>
    <xf numFmtId="0" fontId="9" fillId="5" borderId="37" xfId="0" applyFont="1" applyFill="1" applyBorder="1" applyProtection="1">
      <protection locked="0"/>
    </xf>
    <xf numFmtId="0" fontId="6" fillId="5" borderId="38" xfId="0" applyFont="1" applyFill="1" applyBorder="1" applyProtection="1">
      <protection locked="0"/>
    </xf>
    <xf numFmtId="0" fontId="6" fillId="5" borderId="39" xfId="0" applyFont="1" applyFill="1" applyBorder="1" applyProtection="1">
      <protection locked="0"/>
    </xf>
    <xf numFmtId="0" fontId="0" fillId="0" borderId="65" xfId="0" applyBorder="1" applyProtection="1">
      <protection locked="0"/>
    </xf>
    <xf numFmtId="0" fontId="0" fillId="0" borderId="66" xfId="0" applyBorder="1" applyProtection="1">
      <protection locked="0"/>
    </xf>
    <xf numFmtId="0" fontId="0" fillId="0" borderId="67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36" xfId="0" applyBorder="1" applyProtection="1">
      <protection locked="0"/>
    </xf>
    <xf numFmtId="0" fontId="8" fillId="5" borderId="31" xfId="0" applyFont="1" applyFill="1" applyBorder="1" applyProtection="1">
      <protection locked="0"/>
    </xf>
    <xf numFmtId="0" fontId="0" fillId="5" borderId="32" xfId="0" applyFill="1" applyBorder="1" applyProtection="1">
      <protection locked="0"/>
    </xf>
    <xf numFmtId="0" fontId="0" fillId="5" borderId="33" xfId="0" applyFill="1" applyBorder="1" applyProtection="1">
      <protection locked="0"/>
    </xf>
    <xf numFmtId="0" fontId="9" fillId="0" borderId="34" xfId="0" applyFont="1" applyBorder="1" applyAlignment="1" applyProtection="1">
      <protection locked="0"/>
    </xf>
    <xf numFmtId="0" fontId="9" fillId="0" borderId="0" xfId="0" applyFont="1" applyBorder="1" applyAlignment="1" applyProtection="1">
      <protection locked="0"/>
    </xf>
    <xf numFmtId="0" fontId="9" fillId="0" borderId="62" xfId="0" applyFont="1" applyBorder="1" applyAlignment="1" applyProtection="1">
      <protection locked="0"/>
    </xf>
    <xf numFmtId="0" fontId="9" fillId="0" borderId="61" xfId="0" applyFont="1" applyBorder="1" applyAlignment="1" applyProtection="1">
      <protection locked="0"/>
    </xf>
    <xf numFmtId="0" fontId="9" fillId="0" borderId="34" xfId="0" applyFont="1" applyBorder="1" applyProtection="1">
      <protection locked="0"/>
    </xf>
    <xf numFmtId="0" fontId="0" fillId="0" borderId="63" xfId="0" applyBorder="1" applyProtection="1">
      <protection locked="0"/>
    </xf>
    <xf numFmtId="0" fontId="0" fillId="0" borderId="64" xfId="0" applyBorder="1" applyProtection="1">
      <protection locked="0"/>
    </xf>
    <xf numFmtId="0" fontId="0" fillId="0" borderId="30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38" fontId="2" fillId="0" borderId="43" xfId="1" applyNumberFormat="1" applyFont="1" applyBorder="1" applyProtection="1"/>
    <xf numFmtId="38" fontId="2" fillId="0" borderId="5" xfId="1" applyNumberFormat="1" applyFont="1" applyBorder="1" applyProtection="1"/>
    <xf numFmtId="166" fontId="8" fillId="0" borderId="38" xfId="1" applyNumberFormat="1" applyFont="1" applyBorder="1" applyAlignment="1" applyProtection="1"/>
    <xf numFmtId="0" fontId="0" fillId="0" borderId="51" xfId="0" applyNumberFormat="1" applyFill="1" applyBorder="1" applyAlignment="1" applyProtection="1">
      <alignment horizontal="center"/>
    </xf>
    <xf numFmtId="0" fontId="0" fillId="0" borderId="77" xfId="0" applyNumberFormat="1" applyFill="1" applyBorder="1" applyAlignment="1" applyProtection="1">
      <alignment horizontal="center"/>
    </xf>
    <xf numFmtId="38" fontId="0" fillId="6" borderId="54" xfId="1" applyNumberFormat="1" applyFont="1" applyFill="1" applyBorder="1" applyProtection="1"/>
    <xf numFmtId="167" fontId="0" fillId="0" borderId="0" xfId="0" applyNumberFormat="1" applyProtection="1"/>
    <xf numFmtId="167" fontId="2" fillId="0" borderId="14" xfId="0" applyNumberFormat="1" applyFont="1" applyBorder="1" applyProtection="1"/>
    <xf numFmtId="42" fontId="0" fillId="0" borderId="16" xfId="0" applyNumberFormat="1" applyBorder="1" applyProtection="1"/>
    <xf numFmtId="167" fontId="8" fillId="0" borderId="10" xfId="0" applyNumberFormat="1" applyFont="1" applyBorder="1" applyProtection="1"/>
    <xf numFmtId="167" fontId="2" fillId="0" borderId="10" xfId="0" applyNumberFormat="1" applyFont="1" applyBorder="1" applyProtection="1"/>
    <xf numFmtId="0" fontId="2" fillId="5" borderId="0" xfId="0" applyFont="1" applyFill="1" applyBorder="1" applyAlignment="1" applyProtection="1">
      <alignment horizontal="left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left"/>
      <protection locked="0"/>
    </xf>
    <xf numFmtId="0" fontId="2" fillId="4" borderId="0" xfId="0" applyFont="1" applyFill="1" applyBorder="1" applyProtection="1">
      <protection locked="0"/>
    </xf>
    <xf numFmtId="165" fontId="0" fillId="4" borderId="0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Protection="1">
      <protection locked="0"/>
    </xf>
    <xf numFmtId="49" fontId="0" fillId="0" borderId="0" xfId="0" applyNumberFormat="1" applyBorder="1" applyProtection="1">
      <protection locked="0"/>
    </xf>
    <xf numFmtId="0" fontId="0" fillId="4" borderId="0" xfId="0" applyFill="1" applyBorder="1" applyProtection="1">
      <protection locked="0"/>
    </xf>
    <xf numFmtId="38" fontId="2" fillId="0" borderId="17" xfId="1" applyNumberFormat="1" applyFont="1" applyBorder="1" applyProtection="1"/>
    <xf numFmtId="0" fontId="8" fillId="0" borderId="0" xfId="0" applyFont="1" applyFill="1" applyBorder="1" applyAlignment="1" applyProtection="1">
      <alignment horizontal="center"/>
      <protection locked="0"/>
    </xf>
    <xf numFmtId="42" fontId="0" fillId="0" borderId="0" xfId="0" applyNumberFormat="1" applyBorder="1" applyProtection="1"/>
    <xf numFmtId="164" fontId="2" fillId="2" borderId="0" xfId="0" applyNumberFormat="1" applyFont="1" applyFill="1" applyBorder="1" applyProtection="1">
      <protection locked="0"/>
    </xf>
    <xf numFmtId="0" fontId="0" fillId="6" borderId="0" xfId="0" applyFill="1" applyBorder="1" applyProtection="1">
      <protection locked="0"/>
    </xf>
    <xf numFmtId="43" fontId="0" fillId="4" borderId="0" xfId="1" applyFont="1" applyFill="1" applyBorder="1" applyProtection="1">
      <protection locked="0"/>
    </xf>
    <xf numFmtId="43" fontId="1" fillId="4" borderId="0" xfId="1" applyFont="1" applyFill="1" applyBorder="1" applyProtection="1">
      <protection locked="0"/>
    </xf>
    <xf numFmtId="43" fontId="1" fillId="5" borderId="0" xfId="1" applyFont="1" applyFill="1" applyBorder="1" applyProtection="1">
      <protection locked="0"/>
    </xf>
    <xf numFmtId="43" fontId="0" fillId="5" borderId="0" xfId="1" applyFont="1" applyFill="1" applyBorder="1" applyProtection="1">
      <protection locked="0"/>
    </xf>
    <xf numFmtId="44" fontId="2" fillId="0" borderId="0" xfId="0" applyNumberFormat="1" applyFont="1" applyBorder="1" applyProtection="1">
      <protection locked="0"/>
    </xf>
    <xf numFmtId="0" fontId="9" fillId="4" borderId="30" xfId="0" applyFont="1" applyFill="1" applyBorder="1" applyProtection="1">
      <protection locked="0"/>
    </xf>
    <xf numFmtId="0" fontId="9" fillId="4" borderId="1" xfId="0" applyFont="1" applyFill="1" applyBorder="1" applyProtection="1">
      <protection locked="0"/>
    </xf>
    <xf numFmtId="0" fontId="9" fillId="4" borderId="60" xfId="0" applyFont="1" applyFill="1" applyBorder="1" applyProtection="1">
      <protection locked="0"/>
    </xf>
    <xf numFmtId="49" fontId="0" fillId="4" borderId="79" xfId="0" applyNumberFormat="1" applyFill="1" applyBorder="1" applyAlignment="1" applyProtection="1">
      <alignment horizontal="center"/>
      <protection locked="0"/>
    </xf>
    <xf numFmtId="43" fontId="1" fillId="4" borderId="79" xfId="1" applyFont="1" applyFill="1" applyBorder="1" applyProtection="1">
      <protection locked="0"/>
    </xf>
    <xf numFmtId="0" fontId="8" fillId="2" borderId="9" xfId="0" applyFont="1" applyFill="1" applyBorder="1" applyProtection="1">
      <protection locked="0"/>
    </xf>
    <xf numFmtId="0" fontId="8" fillId="2" borderId="4" xfId="0" applyFont="1" applyFill="1" applyBorder="1" applyProtection="1">
      <protection locked="0"/>
    </xf>
    <xf numFmtId="0" fontId="8" fillId="2" borderId="80" xfId="0" applyFont="1" applyFill="1" applyBorder="1" applyProtection="1">
      <protection locked="0"/>
    </xf>
    <xf numFmtId="49" fontId="2" fillId="2" borderId="81" xfId="0" applyNumberFormat="1" applyFont="1" applyFill="1" applyBorder="1" applyAlignment="1" applyProtection="1">
      <alignment horizontal="center"/>
      <protection locked="0"/>
    </xf>
    <xf numFmtId="43" fontId="2" fillId="2" borderId="82" xfId="1" applyFont="1" applyFill="1" applyBorder="1" applyAlignment="1" applyProtection="1">
      <alignment horizontal="center"/>
      <protection locked="0"/>
    </xf>
    <xf numFmtId="166" fontId="0" fillId="4" borderId="1" xfId="1" applyNumberFormat="1" applyFont="1" applyFill="1" applyBorder="1" applyProtection="1">
      <protection locked="0"/>
    </xf>
    <xf numFmtId="166" fontId="0" fillId="4" borderId="21" xfId="1" applyNumberFormat="1" applyFont="1" applyFill="1" applyBorder="1" applyProtection="1">
      <protection locked="0"/>
    </xf>
    <xf numFmtId="166" fontId="8" fillId="0" borderId="32" xfId="1" applyNumberFormat="1" applyFont="1" applyBorder="1" applyAlignment="1" applyProtection="1"/>
    <xf numFmtId="166" fontId="8" fillId="0" borderId="5" xfId="1" applyNumberFormat="1" applyFont="1" applyBorder="1" applyAlignment="1" applyProtection="1"/>
    <xf numFmtId="38" fontId="0" fillId="0" borderId="13" xfId="0" applyNumberFormat="1" applyBorder="1" applyProtection="1"/>
    <xf numFmtId="167" fontId="0" fillId="0" borderId="13" xfId="0" applyNumberFormat="1" applyBorder="1" applyProtection="1"/>
    <xf numFmtId="0" fontId="8" fillId="0" borderId="83" xfId="0" applyNumberFormat="1" applyFont="1" applyFill="1" applyBorder="1" applyAlignment="1" applyProtection="1">
      <alignment horizontal="center" wrapText="1"/>
      <protection locked="0"/>
    </xf>
    <xf numFmtId="44" fontId="2" fillId="0" borderId="8" xfId="0" applyNumberFormat="1" applyFont="1" applyBorder="1" applyProtection="1"/>
    <xf numFmtId="0" fontId="11" fillId="0" borderId="0" xfId="0" applyFont="1" applyAlignment="1" applyProtection="1">
      <alignment horizontal="center"/>
      <protection locked="0"/>
    </xf>
    <xf numFmtId="0" fontId="8" fillId="0" borderId="44" xfId="0" applyFont="1" applyFill="1" applyBorder="1" applyAlignment="1" applyProtection="1">
      <alignment horizontal="center" wrapText="1"/>
      <protection locked="0"/>
    </xf>
    <xf numFmtId="0" fontId="8" fillId="0" borderId="45" xfId="0" applyFont="1" applyFill="1" applyBorder="1" applyAlignment="1" applyProtection="1">
      <alignment horizontal="center" wrapText="1"/>
      <protection locked="0"/>
    </xf>
    <xf numFmtId="165" fontId="0" fillId="4" borderId="21" xfId="0" applyNumberFormat="1" applyFill="1" applyBorder="1" applyAlignment="1" applyProtection="1">
      <alignment horizontal="center"/>
      <protection locked="0"/>
    </xf>
    <xf numFmtId="0" fontId="12" fillId="4" borderId="1" xfId="3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8" fillId="0" borderId="42" xfId="0" applyFont="1" applyFill="1" applyBorder="1" applyAlignment="1" applyProtection="1">
      <alignment horizontal="center"/>
      <protection locked="0"/>
    </xf>
    <xf numFmtId="0" fontId="8" fillId="0" borderId="28" xfId="0" applyFont="1" applyFill="1" applyBorder="1" applyAlignment="1" applyProtection="1">
      <alignment horizontal="center"/>
      <protection locked="0"/>
    </xf>
    <xf numFmtId="0" fontId="8" fillId="0" borderId="27" xfId="0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left"/>
      <protection locked="0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19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840442</xdr:colOff>
      <xdr:row>66</xdr:row>
      <xdr:rowOff>0</xdr:rowOff>
    </xdr:from>
    <xdr:to>
      <xdr:col>13</xdr:col>
      <xdr:colOff>683559</xdr:colOff>
      <xdr:row>71</xdr:row>
      <xdr:rowOff>145677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75090BD-68AC-4288-979C-79FC4160CE26}"/>
            </a:ext>
          </a:extLst>
        </xdr:cNvPr>
        <xdr:cNvSpPr txBox="1"/>
      </xdr:nvSpPr>
      <xdr:spPr>
        <a:xfrm>
          <a:off x="10253383" y="13256559"/>
          <a:ext cx="2510117" cy="11542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Green Cell - Deficit - Subsidy Required</a:t>
          </a:r>
          <a:r>
            <a:rPr lang="en-US" sz="1100" b="1" baseline="0"/>
            <a:t> this period</a:t>
          </a:r>
          <a:endParaRPr lang="en-US" sz="1100" b="1"/>
        </a:p>
        <a:p>
          <a:endParaRPr lang="en-US" sz="1100" b="1"/>
        </a:p>
        <a:p>
          <a:r>
            <a:rPr lang="en-US" sz="1100" b="1"/>
            <a:t>Uncolored</a:t>
          </a:r>
          <a:r>
            <a:rPr lang="en-US" sz="1100" b="1" baseline="0"/>
            <a:t> Cell - Surplus - No Subsidy Required this Time Period</a:t>
          </a:r>
          <a:endParaRPr lang="en-US" sz="1100" b="1"/>
        </a:p>
      </xdr:txBody>
    </xdr:sp>
    <xdr:clientData/>
  </xdr:twoCellAnchor>
  <xdr:twoCellAnchor>
    <xdr:from>
      <xdr:col>9</xdr:col>
      <xdr:colOff>168088</xdr:colOff>
      <xdr:row>70</xdr:row>
      <xdr:rowOff>190500</xdr:rowOff>
    </xdr:from>
    <xdr:to>
      <xdr:col>9</xdr:col>
      <xdr:colOff>582706</xdr:colOff>
      <xdr:row>71</xdr:row>
      <xdr:rowOff>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85248CA0-53F6-43B4-AC52-D7E01045B7D3}"/>
            </a:ext>
          </a:extLst>
        </xdr:cNvPr>
        <xdr:cNvCxnSpPr/>
      </xdr:nvCxnSpPr>
      <xdr:spPr>
        <a:xfrm flipH="1">
          <a:off x="9581029" y="14253882"/>
          <a:ext cx="414618" cy="1120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B0698-8478-46C5-90E6-D124D214E6E5}">
  <dimension ref="A1:C20"/>
  <sheetViews>
    <sheetView workbookViewId="0">
      <selection activeCell="B5" sqref="B5"/>
    </sheetView>
  </sheetViews>
  <sheetFormatPr defaultRowHeight="14.4" x14ac:dyDescent="0.3"/>
  <cols>
    <col min="1" max="1" width="15.88671875" customWidth="1"/>
  </cols>
  <sheetData>
    <row r="1" spans="1:3" x14ac:dyDescent="0.3">
      <c r="A1" s="1" t="s">
        <v>50</v>
      </c>
    </row>
    <row r="3" spans="1:3" x14ac:dyDescent="0.3">
      <c r="A3" s="2" t="s">
        <v>51</v>
      </c>
      <c r="B3" t="s">
        <v>54</v>
      </c>
      <c r="C3" t="s">
        <v>18</v>
      </c>
    </row>
    <row r="4" spans="1:3" x14ac:dyDescent="0.3">
      <c r="A4" t="s">
        <v>53</v>
      </c>
      <c r="B4">
        <v>525</v>
      </c>
    </row>
    <row r="5" spans="1:3" x14ac:dyDescent="0.3">
      <c r="A5" t="s">
        <v>90</v>
      </c>
    </row>
    <row r="6" spans="1:3" x14ac:dyDescent="0.3">
      <c r="A6" t="s">
        <v>52</v>
      </c>
      <c r="B6">
        <v>237</v>
      </c>
    </row>
    <row r="8" spans="1:3" x14ac:dyDescent="0.3">
      <c r="A8" s="2" t="s">
        <v>63</v>
      </c>
    </row>
    <row r="9" spans="1:3" x14ac:dyDescent="0.3">
      <c r="A9" t="s">
        <v>64</v>
      </c>
    </row>
    <row r="10" spans="1:3" x14ac:dyDescent="0.3">
      <c r="A10" t="s">
        <v>65</v>
      </c>
    </row>
    <row r="11" spans="1:3" x14ac:dyDescent="0.3">
      <c r="A11" t="s">
        <v>66</v>
      </c>
    </row>
    <row r="12" spans="1:3" x14ac:dyDescent="0.3">
      <c r="A12" t="s">
        <v>67</v>
      </c>
    </row>
    <row r="13" spans="1:3" x14ac:dyDescent="0.3">
      <c r="A13" t="s">
        <v>68</v>
      </c>
    </row>
    <row r="14" spans="1:3" x14ac:dyDescent="0.3">
      <c r="A14" t="s">
        <v>69</v>
      </c>
    </row>
    <row r="15" spans="1:3" x14ac:dyDescent="0.3">
      <c r="A15" t="s">
        <v>70</v>
      </c>
    </row>
    <row r="16" spans="1:3" x14ac:dyDescent="0.3">
      <c r="A16" t="s">
        <v>71</v>
      </c>
    </row>
    <row r="17" spans="1:1" x14ac:dyDescent="0.3">
      <c r="A17" t="s">
        <v>72</v>
      </c>
    </row>
    <row r="18" spans="1:1" x14ac:dyDescent="0.3">
      <c r="A18" t="s">
        <v>73</v>
      </c>
    </row>
    <row r="19" spans="1:1" x14ac:dyDescent="0.3">
      <c r="A19" t="s">
        <v>74</v>
      </c>
    </row>
    <row r="20" spans="1:1" x14ac:dyDescent="0.3">
      <c r="A20" t="s">
        <v>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8901F-B387-4FC7-98BB-542617FAB78E}">
  <sheetPr>
    <pageSetUpPr fitToPage="1"/>
  </sheetPr>
  <dimension ref="A1:AE139"/>
  <sheetViews>
    <sheetView tabSelected="1" zoomScale="85" zoomScaleNormal="85" workbookViewId="0">
      <selection activeCell="X28" sqref="X28"/>
    </sheetView>
  </sheetViews>
  <sheetFormatPr defaultColWidth="9.109375" defaultRowHeight="14.4" x14ac:dyDescent="0.3"/>
  <cols>
    <col min="1" max="1" width="30" style="4" customWidth="1"/>
    <col min="2" max="2" width="13.44140625" style="4" customWidth="1"/>
    <col min="3" max="3" width="26.5546875" style="4" customWidth="1"/>
    <col min="4" max="4" width="26.5546875" style="4" hidden="1" customWidth="1"/>
    <col min="5" max="5" width="29.88671875" style="4" customWidth="1"/>
    <col min="6" max="6" width="29.88671875" style="4" hidden="1" customWidth="1"/>
    <col min="7" max="7" width="17.44140625" style="4" customWidth="1"/>
    <col min="8" max="8" width="17.44140625" style="4" hidden="1" customWidth="1"/>
    <col min="9" max="9" width="23.6640625" style="4" customWidth="1"/>
    <col min="10" max="10" width="12.6640625" style="4" bestFit="1" customWidth="1"/>
    <col min="11" max="11" width="14.44140625" style="4" bestFit="1" customWidth="1"/>
    <col min="12" max="13" width="9.109375" style="4"/>
    <col min="14" max="14" width="15" style="4" customWidth="1"/>
    <col min="15" max="15" width="12" style="4" customWidth="1"/>
    <col min="16" max="16" width="12.109375" style="4" customWidth="1"/>
    <col min="17" max="17" width="13" style="4" customWidth="1"/>
    <col min="18" max="18" width="14.6640625" style="4" customWidth="1"/>
    <col min="19" max="20" width="9.109375" style="4"/>
    <col min="21" max="21" width="16" style="4" customWidth="1"/>
    <col min="22" max="22" width="18.88671875" style="4" customWidth="1"/>
    <col min="23" max="23" width="15.44140625" style="4" customWidth="1"/>
    <col min="24" max="24" width="16.5546875" style="4" customWidth="1"/>
    <col min="25" max="25" width="15.6640625" style="4" customWidth="1"/>
    <col min="26" max="26" width="16.33203125" style="4" customWidth="1"/>
    <col min="27" max="27" width="14.6640625" style="4" customWidth="1"/>
    <col min="28" max="28" width="16.109375" style="4" customWidth="1"/>
    <col min="29" max="29" width="21.5546875" style="4" customWidth="1"/>
    <col min="30" max="30" width="13.88671875" style="4" customWidth="1"/>
    <col min="31" max="31" width="14.5546875" style="4" customWidth="1"/>
    <col min="32" max="16384" width="9.109375" style="4"/>
  </cols>
  <sheetData>
    <row r="1" spans="1:10" ht="15.6" x14ac:dyDescent="0.3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ht="15.6" x14ac:dyDescent="0.3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0" ht="15.6" x14ac:dyDescent="0.3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</row>
    <row r="4" spans="1:10" x14ac:dyDescent="0.3">
      <c r="A4" s="5"/>
      <c r="B4" s="5"/>
      <c r="C4" s="5"/>
      <c r="D4" s="5"/>
      <c r="E4" s="5"/>
      <c r="F4" s="5"/>
      <c r="G4" s="5"/>
      <c r="H4" s="5"/>
    </row>
    <row r="5" spans="1:10" ht="15" thickBot="1" x14ac:dyDescent="0.35">
      <c r="A5" s="4" t="s">
        <v>20</v>
      </c>
      <c r="B5" s="6"/>
      <c r="C5" s="7"/>
      <c r="D5" s="184"/>
      <c r="E5" s="8"/>
      <c r="F5" s="8"/>
      <c r="G5" s="9" t="s">
        <v>6</v>
      </c>
      <c r="H5" s="9"/>
      <c r="I5" s="10"/>
    </row>
    <row r="6" spans="1:10" ht="15" thickBot="1" x14ac:dyDescent="0.35">
      <c r="G6" s="9" t="s">
        <v>7</v>
      </c>
      <c r="H6" s="9"/>
      <c r="I6" s="11"/>
    </row>
    <row r="7" spans="1:10" x14ac:dyDescent="0.3">
      <c r="A7" s="12" t="s">
        <v>3</v>
      </c>
      <c r="B7" s="228"/>
      <c r="C7" s="228"/>
      <c r="D7" s="183"/>
    </row>
    <row r="8" spans="1:10" x14ac:dyDescent="0.3">
      <c r="A8" s="13"/>
      <c r="B8" s="14"/>
      <c r="C8" s="14"/>
      <c r="D8" s="14"/>
      <c r="G8" s="15" t="s">
        <v>22</v>
      </c>
      <c r="H8" s="15"/>
      <c r="I8" s="16"/>
    </row>
    <row r="9" spans="1:10" x14ac:dyDescent="0.3">
      <c r="A9" s="17" t="s">
        <v>31</v>
      </c>
      <c r="B9" s="229"/>
      <c r="C9" s="229"/>
      <c r="D9" s="185"/>
      <c r="G9" s="15" t="s">
        <v>23</v>
      </c>
      <c r="H9" s="15"/>
      <c r="I9" s="18"/>
    </row>
    <row r="10" spans="1:10" x14ac:dyDescent="0.3">
      <c r="A10" s="17" t="s">
        <v>30</v>
      </c>
      <c r="B10" s="19"/>
      <c r="C10" s="19"/>
      <c r="D10" s="185"/>
      <c r="G10" s="15" t="s">
        <v>24</v>
      </c>
      <c r="H10" s="15"/>
      <c r="I10" s="20"/>
    </row>
    <row r="11" spans="1:10" x14ac:dyDescent="0.3">
      <c r="A11" s="12"/>
      <c r="B11" s="21"/>
      <c r="C11" s="21"/>
      <c r="D11" s="185"/>
      <c r="E11" s="22"/>
      <c r="F11" s="22"/>
      <c r="G11" s="15"/>
      <c r="H11" s="15"/>
      <c r="I11" s="23"/>
    </row>
    <row r="12" spans="1:10" x14ac:dyDescent="0.3">
      <c r="A12" s="17" t="s">
        <v>41</v>
      </c>
      <c r="B12" s="24"/>
      <c r="C12" s="24"/>
      <c r="D12" s="24"/>
      <c r="E12" s="22"/>
      <c r="F12" s="22"/>
      <c r="G12" s="25"/>
      <c r="H12" s="25"/>
      <c r="I12" s="26"/>
      <c r="J12" s="26"/>
    </row>
    <row r="13" spans="1:10" x14ac:dyDescent="0.3">
      <c r="A13" s="17" t="s">
        <v>43</v>
      </c>
      <c r="B13" s="27"/>
      <c r="C13" s="28"/>
      <c r="D13" s="28"/>
      <c r="E13" s="29"/>
      <c r="F13" s="190"/>
      <c r="I13" s="26"/>
      <c r="J13" s="26"/>
    </row>
    <row r="14" spans="1:10" x14ac:dyDescent="0.3">
      <c r="A14" s="17" t="s">
        <v>44</v>
      </c>
      <c r="B14" s="27"/>
      <c r="C14" s="28"/>
      <c r="D14" s="28"/>
      <c r="E14" s="29"/>
      <c r="F14" s="190"/>
      <c r="I14" s="26"/>
      <c r="J14" s="30"/>
    </row>
    <row r="15" spans="1:10" x14ac:dyDescent="0.3">
      <c r="A15" s="17" t="s">
        <v>42</v>
      </c>
      <c r="B15" s="27"/>
      <c r="C15" s="28"/>
      <c r="D15" s="28"/>
      <c r="E15" s="29"/>
      <c r="F15" s="190"/>
      <c r="I15" s="26"/>
      <c r="J15" s="26"/>
    </row>
    <row r="16" spans="1:10" x14ac:dyDescent="0.3">
      <c r="A16" s="12" t="s">
        <v>42</v>
      </c>
      <c r="B16" s="27"/>
      <c r="C16" s="28"/>
      <c r="D16" s="28"/>
      <c r="E16" s="29"/>
      <c r="F16" s="190"/>
      <c r="I16" s="26"/>
      <c r="J16" s="26"/>
    </row>
    <row r="17" spans="1:31" x14ac:dyDescent="0.3">
      <c r="A17" s="17" t="s">
        <v>93</v>
      </c>
      <c r="B17" s="27"/>
      <c r="C17" s="28"/>
      <c r="D17" s="28"/>
      <c r="E17" s="29"/>
      <c r="F17" s="190"/>
      <c r="G17" s="24"/>
      <c r="H17" s="24"/>
      <c r="I17" s="31"/>
      <c r="J17" s="31"/>
      <c r="K17" s="32" t="s">
        <v>56</v>
      </c>
      <c r="L17" s="33"/>
      <c r="M17" s="33"/>
      <c r="N17" s="33"/>
      <c r="O17" s="33"/>
      <c r="P17" s="33"/>
      <c r="Q17" s="33"/>
      <c r="R17" s="33"/>
      <c r="S17" s="33"/>
      <c r="T17" s="33"/>
      <c r="U17" s="34"/>
    </row>
    <row r="18" spans="1:31" x14ac:dyDescent="0.3">
      <c r="G18" s="24"/>
      <c r="H18" s="24"/>
      <c r="I18" s="31"/>
      <c r="J18" s="31"/>
      <c r="K18" s="35" t="s">
        <v>57</v>
      </c>
      <c r="L18" s="36" t="s">
        <v>60</v>
      </c>
      <c r="M18" s="36"/>
      <c r="N18" s="36"/>
      <c r="O18" s="36"/>
      <c r="P18" s="36"/>
      <c r="Q18" s="36"/>
      <c r="R18" s="36"/>
      <c r="S18" s="36"/>
      <c r="T18" s="36"/>
      <c r="U18" s="37"/>
    </row>
    <row r="19" spans="1:31" x14ac:dyDescent="0.3">
      <c r="A19" s="17" t="s">
        <v>45</v>
      </c>
      <c r="B19" s="38"/>
      <c r="C19" s="38"/>
      <c r="D19" s="186"/>
      <c r="G19" s="24"/>
      <c r="H19" s="24"/>
      <c r="I19" s="31"/>
      <c r="J19" s="31"/>
      <c r="K19" s="35" t="s">
        <v>58</v>
      </c>
      <c r="L19" s="36" t="s">
        <v>59</v>
      </c>
      <c r="M19" s="36"/>
      <c r="N19" s="36"/>
      <c r="O19" s="36"/>
      <c r="P19" s="36"/>
      <c r="Q19" s="36"/>
      <c r="R19" s="36"/>
      <c r="S19" s="36"/>
      <c r="T19" s="36"/>
      <c r="U19" s="37"/>
    </row>
    <row r="20" spans="1:31" x14ac:dyDescent="0.3">
      <c r="A20" s="4" t="s">
        <v>4</v>
      </c>
      <c r="B20" s="222"/>
      <c r="C20" s="222"/>
      <c r="D20" s="187"/>
      <c r="G20" s="24"/>
      <c r="H20" s="24"/>
      <c r="I20" s="31"/>
      <c r="J20" s="31"/>
      <c r="K20" s="35" t="s">
        <v>61</v>
      </c>
      <c r="L20" s="36" t="s">
        <v>62</v>
      </c>
      <c r="M20" s="36"/>
      <c r="N20" s="36"/>
      <c r="O20" s="36"/>
      <c r="P20" s="36"/>
      <c r="Q20" s="36"/>
      <c r="R20" s="36"/>
      <c r="S20" s="36"/>
      <c r="T20" s="36"/>
      <c r="U20" s="37"/>
    </row>
    <row r="21" spans="1:31" x14ac:dyDescent="0.3">
      <c r="A21" s="4" t="s">
        <v>5</v>
      </c>
      <c r="B21" s="223"/>
      <c r="C21" s="224"/>
      <c r="D21" s="184"/>
      <c r="J21" s="24"/>
      <c r="K21" s="39"/>
      <c r="L21" s="40"/>
      <c r="M21" s="40"/>
      <c r="N21" s="40"/>
      <c r="O21" s="40"/>
      <c r="P21" s="40"/>
      <c r="Q21" s="40"/>
      <c r="R21" s="40"/>
      <c r="S21" s="40"/>
      <c r="T21" s="40"/>
      <c r="U21" s="41"/>
    </row>
    <row r="22" spans="1:31" ht="15" thickBot="1" x14ac:dyDescent="0.35">
      <c r="J22" s="24"/>
    </row>
    <row r="23" spans="1:31" ht="15" thickTop="1" x14ac:dyDescent="0.3">
      <c r="B23" s="42"/>
      <c r="C23" s="43"/>
      <c r="D23" s="43"/>
      <c r="E23" s="43"/>
      <c r="F23" s="43"/>
      <c r="G23" s="43"/>
      <c r="H23" s="43"/>
      <c r="I23" s="43"/>
      <c r="J23" s="24"/>
    </row>
    <row r="24" spans="1:31" ht="15.75" customHeight="1" thickBot="1" x14ac:dyDescent="0.35">
      <c r="B24" s="44"/>
      <c r="N24" s="12" t="s">
        <v>76</v>
      </c>
      <c r="O24" s="12"/>
      <c r="U24" s="12" t="s">
        <v>76</v>
      </c>
      <c r="AA24" s="12" t="s">
        <v>76</v>
      </c>
    </row>
    <row r="25" spans="1:31" s="48" customFormat="1" ht="15.6" thickTop="1" thickBot="1" x14ac:dyDescent="0.35">
      <c r="A25" s="45" t="s">
        <v>11</v>
      </c>
      <c r="B25" s="46"/>
      <c r="C25" s="225" t="s">
        <v>87</v>
      </c>
      <c r="D25" s="226"/>
      <c r="E25" s="226"/>
      <c r="F25" s="226"/>
      <c r="G25" s="227"/>
      <c r="H25" s="192"/>
      <c r="I25" s="220" t="s">
        <v>46</v>
      </c>
      <c r="J25" s="4"/>
      <c r="K25" s="4"/>
      <c r="L25" s="4"/>
      <c r="M25" s="4"/>
      <c r="N25" s="47" t="s">
        <v>70</v>
      </c>
      <c r="U25" s="47" t="s">
        <v>71</v>
      </c>
      <c r="AA25" s="47" t="s">
        <v>72</v>
      </c>
    </row>
    <row r="26" spans="1:31" ht="58.8" thickTop="1" thickBot="1" x14ac:dyDescent="0.35">
      <c r="A26" s="49" t="s">
        <v>12</v>
      </c>
      <c r="B26" s="4" t="s">
        <v>91</v>
      </c>
      <c r="C26" s="50" t="str">
        <f>+N25</f>
        <v>Jul</v>
      </c>
      <c r="D26" s="51" t="s">
        <v>103</v>
      </c>
      <c r="E26" s="51" t="str">
        <f>+U25</f>
        <v>Aug</v>
      </c>
      <c r="F26" s="51" t="s">
        <v>104</v>
      </c>
      <c r="G26" s="52" t="str">
        <f>+AA25</f>
        <v>Sep</v>
      </c>
      <c r="H26" s="217" t="s">
        <v>105</v>
      </c>
      <c r="I26" s="221"/>
      <c r="J26" s="53"/>
      <c r="K26" s="54" t="s">
        <v>12</v>
      </c>
      <c r="L26" s="55" t="s">
        <v>55</v>
      </c>
      <c r="M26" s="56" t="s">
        <v>89</v>
      </c>
      <c r="N26" s="57" t="s">
        <v>48</v>
      </c>
      <c r="O26" s="58" t="s">
        <v>49</v>
      </c>
      <c r="P26" s="59" t="s">
        <v>99</v>
      </c>
      <c r="Q26" s="60" t="s">
        <v>47</v>
      </c>
      <c r="R26" s="61" t="s">
        <v>88</v>
      </c>
      <c r="S26" s="62"/>
      <c r="T26" s="63"/>
      <c r="U26" s="64" t="s">
        <v>48</v>
      </c>
      <c r="V26" s="58" t="s">
        <v>49</v>
      </c>
      <c r="W26" s="59" t="s">
        <v>99</v>
      </c>
      <c r="X26" s="60" t="s">
        <v>47</v>
      </c>
      <c r="Y26" s="61" t="s">
        <v>88</v>
      </c>
      <c r="Z26" s="63"/>
      <c r="AA26" s="64" t="s">
        <v>48</v>
      </c>
      <c r="AB26" s="58" t="s">
        <v>49</v>
      </c>
      <c r="AC26" s="59" t="s">
        <v>99</v>
      </c>
      <c r="AD26" s="60" t="s">
        <v>47</v>
      </c>
      <c r="AE26" s="61" t="s">
        <v>88</v>
      </c>
    </row>
    <row r="27" spans="1:31" x14ac:dyDescent="0.3">
      <c r="A27" s="170" t="str">
        <f>+K27</f>
        <v>x</v>
      </c>
      <c r="B27" s="65"/>
      <c r="C27" s="172">
        <f>IF(D27&gt;Q27,D27,Q27)</f>
        <v>0</v>
      </c>
      <c r="D27" s="172">
        <f>IF(O27&gt;0,M27-N27+P27,M27)</f>
        <v>0</v>
      </c>
      <c r="E27" s="173">
        <f>IF(F27&gt;X27,F27,X27)</f>
        <v>0</v>
      </c>
      <c r="F27" s="173">
        <f>IF(V27&gt;0,M27-U27+W27,M27)</f>
        <v>0</v>
      </c>
      <c r="G27" s="173">
        <f>IF(H27&gt;AD27,H27,AD27)</f>
        <v>0</v>
      </c>
      <c r="H27" s="173">
        <f>IF(AB27&gt;0,M27-AA27+AC27,M27)</f>
        <v>0</v>
      </c>
      <c r="I27" s="213">
        <f>C27+E27+G27</f>
        <v>0</v>
      </c>
      <c r="J27" s="66"/>
      <c r="K27" s="67" t="s">
        <v>97</v>
      </c>
      <c r="L27" s="73" t="s">
        <v>90</v>
      </c>
      <c r="M27" s="175">
        <f>VLOOKUP(L27,Master!$A$4:$B$6,2)</f>
        <v>0</v>
      </c>
      <c r="N27" s="68"/>
      <c r="O27" s="69"/>
      <c r="P27" s="70">
        <v>0</v>
      </c>
      <c r="Q27" s="3">
        <f>IF(O27&gt;0,SUM(O27:P27),M27)</f>
        <v>0</v>
      </c>
      <c r="R27" s="177">
        <f>IF(O27=0,M27,O27+N27+P27)</f>
        <v>0</v>
      </c>
      <c r="S27" s="71"/>
      <c r="U27" s="68"/>
      <c r="V27" s="69"/>
      <c r="W27" s="70">
        <v>0</v>
      </c>
      <c r="X27" s="3">
        <f>IF(V27&gt;0,SUM(V27:W27),M27)</f>
        <v>0</v>
      </c>
      <c r="Y27" s="177">
        <f>IF(V27=0,M27,V27+U27+W27)</f>
        <v>0</v>
      </c>
      <c r="AA27" s="68"/>
      <c r="AB27" s="69"/>
      <c r="AC27" s="70">
        <v>0</v>
      </c>
      <c r="AD27" s="3">
        <f>IF(AB27&gt;0,SUM(AB27:AC27),M27)</f>
        <v>0</v>
      </c>
      <c r="AE27" s="177">
        <f>IF(AB27=0,M27,AB27+AA27+AC27)</f>
        <v>0</v>
      </c>
    </row>
    <row r="28" spans="1:31" x14ac:dyDescent="0.3">
      <c r="A28" s="171" t="str">
        <f t="shared" ref="A28" si="0">+K28</f>
        <v>x</v>
      </c>
      <c r="B28" s="65"/>
      <c r="C28" s="172">
        <f t="shared" ref="C28" si="1">IF(D28&gt;Q28,D28,Q28)</f>
        <v>0</v>
      </c>
      <c r="D28" s="172">
        <f>IF(O28&gt;0,M28-N28+P28,M28)</f>
        <v>0</v>
      </c>
      <c r="E28" s="173">
        <f t="shared" ref="E28" si="2">IF(F28&gt;X28,F28,X28)</f>
        <v>0</v>
      </c>
      <c r="F28" s="173">
        <f>IF(V28&gt;0,M28-U28+W28,M28)</f>
        <v>0</v>
      </c>
      <c r="G28" s="173">
        <f t="shared" ref="G28" si="3">IF(H28&gt;AD28,H28,AD28)</f>
        <v>0</v>
      </c>
      <c r="H28" s="173">
        <f t="shared" ref="H28" si="4">IF(AB28&gt;0,M28-AA28+AC28,M28)</f>
        <v>0</v>
      </c>
      <c r="I28" s="214">
        <f t="shared" ref="I28:I48" si="5">C28+E28+G28</f>
        <v>0</v>
      </c>
      <c r="J28" s="66"/>
      <c r="K28" s="72" t="s">
        <v>97</v>
      </c>
      <c r="L28" s="73" t="s">
        <v>90</v>
      </c>
      <c r="M28" s="175">
        <f>VLOOKUP(L28,Master!$A$4:$B$6,2)</f>
        <v>0</v>
      </c>
      <c r="N28" s="74"/>
      <c r="O28" s="75"/>
      <c r="P28" s="76">
        <v>0</v>
      </c>
      <c r="Q28" s="3">
        <f t="shared" ref="Q28" si="6">IF(O28&gt;0,SUM(O28:P28),M28)</f>
        <v>0</v>
      </c>
      <c r="R28" s="177">
        <f t="shared" ref="R28" si="7">IF(O28=0,M28,O28+N28+P28)</f>
        <v>0</v>
      </c>
      <c r="S28" s="71"/>
      <c r="U28" s="74"/>
      <c r="V28" s="75"/>
      <c r="W28" s="76">
        <v>0</v>
      </c>
      <c r="X28" s="3">
        <f>IF(V28&gt;0,SUM(V28:W28),M28)</f>
        <v>0</v>
      </c>
      <c r="Y28" s="177">
        <f t="shared" ref="Y28" si="8">IF(V28=0,M28,V28+U28+W28)</f>
        <v>0</v>
      </c>
      <c r="AA28" s="74"/>
      <c r="AB28" s="75"/>
      <c r="AC28" s="76">
        <v>0</v>
      </c>
      <c r="AD28" s="3">
        <f>IF(AB28&gt;0,SUM(AB28:AC28),M28)</f>
        <v>0</v>
      </c>
      <c r="AE28" s="177">
        <f t="shared" ref="AE28" si="9">IF(AB28=0,M28,AB28+AA28+AC28)</f>
        <v>0</v>
      </c>
    </row>
    <row r="29" spans="1:31" x14ac:dyDescent="0.3">
      <c r="A29" s="171" t="str">
        <f t="shared" ref="A29:A37" si="10">+K29</f>
        <v>x</v>
      </c>
      <c r="B29" s="65"/>
      <c r="C29" s="172">
        <f t="shared" ref="C29:C48" si="11">IF(D29&gt;Q29,D29,Q29)</f>
        <v>0</v>
      </c>
      <c r="D29" s="172">
        <f>IF(O29&gt;0,M29-N29+P29,M29)</f>
        <v>0</v>
      </c>
      <c r="E29" s="173">
        <f t="shared" ref="E29:E48" si="12">IF(F29&gt;X29,F29,X29)</f>
        <v>0</v>
      </c>
      <c r="F29" s="173">
        <f>IF(V29&gt;0,M29-U29+W29,M29)</f>
        <v>0</v>
      </c>
      <c r="G29" s="173">
        <f t="shared" ref="G29:G48" si="13">IF(H29&gt;AD29,H29,AD29)</f>
        <v>0</v>
      </c>
      <c r="H29" s="173">
        <f t="shared" ref="H29:H48" si="14">IF(AB29&gt;0,M29-AA29+AC29,M29)</f>
        <v>0</v>
      </c>
      <c r="I29" s="214">
        <f t="shared" si="5"/>
        <v>0</v>
      </c>
      <c r="J29" s="66"/>
      <c r="K29" s="72" t="s">
        <v>97</v>
      </c>
      <c r="L29" s="73" t="s">
        <v>90</v>
      </c>
      <c r="M29" s="175">
        <f>VLOOKUP(L29,Master!$A$4:$B$6,2)</f>
        <v>0</v>
      </c>
      <c r="N29" s="74"/>
      <c r="O29" s="75"/>
      <c r="P29" s="76">
        <v>0</v>
      </c>
      <c r="Q29" s="3">
        <f t="shared" ref="Q29:Q48" si="15">IF(O29&gt;0,SUM(O29:P29),M29)</f>
        <v>0</v>
      </c>
      <c r="R29" s="177">
        <f t="shared" ref="R29:R48" si="16">IF(O29=0,M29,O29+N29+P29)</f>
        <v>0</v>
      </c>
      <c r="S29" s="71"/>
      <c r="U29" s="74"/>
      <c r="V29" s="75"/>
      <c r="W29" s="76">
        <v>0</v>
      </c>
      <c r="X29" s="3">
        <f>IF(V29&gt;0,SUM(V29:W29),M29)</f>
        <v>0</v>
      </c>
      <c r="Y29" s="177">
        <f t="shared" ref="Y29:Y48" si="17">IF(V29=0,M29,V29+U29+W29)</f>
        <v>0</v>
      </c>
      <c r="AA29" s="74"/>
      <c r="AB29" s="75"/>
      <c r="AC29" s="76">
        <v>0</v>
      </c>
      <c r="AD29" s="3">
        <f>IF(AB29&gt;0,SUM(AB29:AC29),M29)</f>
        <v>0</v>
      </c>
      <c r="AE29" s="177">
        <f t="shared" ref="AE29:AE48" si="18">IF(AB29=0,M29,AB29+AA29+AC29)</f>
        <v>0</v>
      </c>
    </row>
    <row r="30" spans="1:31" x14ac:dyDescent="0.3">
      <c r="A30" s="171" t="str">
        <f t="shared" si="10"/>
        <v>x</v>
      </c>
      <c r="B30" s="65"/>
      <c r="C30" s="172">
        <f t="shared" si="11"/>
        <v>0</v>
      </c>
      <c r="D30" s="172">
        <f>IF(O30&gt;0,M30-N30+P30,M30)</f>
        <v>0</v>
      </c>
      <c r="E30" s="173">
        <f t="shared" si="12"/>
        <v>0</v>
      </c>
      <c r="F30" s="173">
        <f>IF(V30&gt;0,M30-U30+W30,M30)</f>
        <v>0</v>
      </c>
      <c r="G30" s="173">
        <f t="shared" si="13"/>
        <v>0</v>
      </c>
      <c r="H30" s="173">
        <f t="shared" si="14"/>
        <v>0</v>
      </c>
      <c r="I30" s="214">
        <f t="shared" si="5"/>
        <v>0</v>
      </c>
      <c r="J30" s="66"/>
      <c r="K30" s="72" t="s">
        <v>97</v>
      </c>
      <c r="L30" s="73" t="s">
        <v>90</v>
      </c>
      <c r="M30" s="175">
        <f>VLOOKUP(L30,Master!$A$4:$B$6,2)</f>
        <v>0</v>
      </c>
      <c r="N30" s="74"/>
      <c r="O30" s="75"/>
      <c r="P30" s="76">
        <v>0</v>
      </c>
      <c r="Q30" s="3">
        <f t="shared" si="15"/>
        <v>0</v>
      </c>
      <c r="R30" s="177">
        <f t="shared" si="16"/>
        <v>0</v>
      </c>
      <c r="S30" s="71"/>
      <c r="U30" s="74"/>
      <c r="V30" s="75"/>
      <c r="W30" s="76">
        <v>0</v>
      </c>
      <c r="X30" s="3">
        <f>IF(V30&gt;0,SUM(V30:W30),M30)</f>
        <v>0</v>
      </c>
      <c r="Y30" s="177">
        <f t="shared" si="17"/>
        <v>0</v>
      </c>
      <c r="AA30" s="74"/>
      <c r="AB30" s="75"/>
      <c r="AC30" s="76">
        <v>0</v>
      </c>
      <c r="AD30" s="3">
        <f>IF(AB30&gt;0,SUM(AB30:AC30),M30)</f>
        <v>0</v>
      </c>
      <c r="AE30" s="177">
        <f t="shared" si="18"/>
        <v>0</v>
      </c>
    </row>
    <row r="31" spans="1:31" x14ac:dyDescent="0.3">
      <c r="A31" s="171" t="str">
        <f t="shared" si="10"/>
        <v>x</v>
      </c>
      <c r="B31" s="65"/>
      <c r="C31" s="172">
        <f t="shared" si="11"/>
        <v>0</v>
      </c>
      <c r="D31" s="172">
        <f t="shared" ref="D31:D48" si="19">IF(O31&gt;0,M31-N31+P31,M31)</f>
        <v>0</v>
      </c>
      <c r="E31" s="173">
        <f t="shared" si="12"/>
        <v>0</v>
      </c>
      <c r="F31" s="191">
        <f t="shared" ref="F31:F48" si="20">IF(V31&gt;0,M31-U31+W31,M31)</f>
        <v>0</v>
      </c>
      <c r="G31" s="173">
        <f t="shared" si="13"/>
        <v>0</v>
      </c>
      <c r="H31" s="173">
        <f t="shared" si="14"/>
        <v>0</v>
      </c>
      <c r="I31" s="214">
        <f t="shared" si="5"/>
        <v>0</v>
      </c>
      <c r="J31" s="66"/>
      <c r="K31" s="72" t="s">
        <v>97</v>
      </c>
      <c r="L31" s="73" t="s">
        <v>90</v>
      </c>
      <c r="M31" s="175">
        <f>VLOOKUP(L31,Master!$A$4:$B$6,2)</f>
        <v>0</v>
      </c>
      <c r="N31" s="74"/>
      <c r="O31" s="75"/>
      <c r="P31" s="76">
        <v>0</v>
      </c>
      <c r="Q31" s="3">
        <f t="shared" si="15"/>
        <v>0</v>
      </c>
      <c r="R31" s="177">
        <f t="shared" si="16"/>
        <v>0</v>
      </c>
      <c r="S31" s="71"/>
      <c r="U31" s="74"/>
      <c r="V31" s="75"/>
      <c r="W31" s="76">
        <v>0</v>
      </c>
      <c r="X31" s="3">
        <f t="shared" ref="X31:X48" si="21">IF(V31&gt;0,SUM(V31:W31),M31)</f>
        <v>0</v>
      </c>
      <c r="Y31" s="177">
        <f t="shared" si="17"/>
        <v>0</v>
      </c>
      <c r="AA31" s="74"/>
      <c r="AB31" s="75"/>
      <c r="AC31" s="76">
        <v>0</v>
      </c>
      <c r="AD31" s="3">
        <f t="shared" ref="AD31:AD48" si="22">IF(AB31&gt;0,SUM(AB31:AC31),M31)</f>
        <v>0</v>
      </c>
      <c r="AE31" s="177">
        <f t="shared" si="18"/>
        <v>0</v>
      </c>
    </row>
    <row r="32" spans="1:31" x14ac:dyDescent="0.3">
      <c r="A32" s="171" t="str">
        <f t="shared" si="10"/>
        <v>x</v>
      </c>
      <c r="B32" s="65"/>
      <c r="C32" s="172">
        <f t="shared" si="11"/>
        <v>0</v>
      </c>
      <c r="D32" s="172">
        <f t="shared" si="19"/>
        <v>0</v>
      </c>
      <c r="E32" s="173">
        <f t="shared" si="12"/>
        <v>0</v>
      </c>
      <c r="F32" s="191">
        <f t="shared" si="20"/>
        <v>0</v>
      </c>
      <c r="G32" s="173">
        <f t="shared" si="13"/>
        <v>0</v>
      </c>
      <c r="H32" s="173">
        <f t="shared" si="14"/>
        <v>0</v>
      </c>
      <c r="I32" s="214">
        <f t="shared" si="5"/>
        <v>0</v>
      </c>
      <c r="J32" s="66"/>
      <c r="K32" s="72" t="s">
        <v>97</v>
      </c>
      <c r="L32" s="73" t="s">
        <v>90</v>
      </c>
      <c r="M32" s="175">
        <f>VLOOKUP(L32,Master!$A$4:$B$6,2)</f>
        <v>0</v>
      </c>
      <c r="N32" s="74"/>
      <c r="O32" s="75"/>
      <c r="P32" s="76">
        <v>0</v>
      </c>
      <c r="Q32" s="3">
        <f t="shared" si="15"/>
        <v>0</v>
      </c>
      <c r="R32" s="177">
        <f t="shared" si="16"/>
        <v>0</v>
      </c>
      <c r="S32" s="71"/>
      <c r="U32" s="74"/>
      <c r="V32" s="75"/>
      <c r="W32" s="76">
        <v>0</v>
      </c>
      <c r="X32" s="3">
        <f t="shared" si="21"/>
        <v>0</v>
      </c>
      <c r="Y32" s="177">
        <f t="shared" si="17"/>
        <v>0</v>
      </c>
      <c r="AA32" s="74"/>
      <c r="AB32" s="75"/>
      <c r="AC32" s="76">
        <v>0</v>
      </c>
      <c r="AD32" s="3">
        <f t="shared" si="22"/>
        <v>0</v>
      </c>
      <c r="AE32" s="177">
        <f t="shared" si="18"/>
        <v>0</v>
      </c>
    </row>
    <row r="33" spans="1:31" x14ac:dyDescent="0.3">
      <c r="A33" s="171" t="str">
        <f t="shared" si="10"/>
        <v>x</v>
      </c>
      <c r="B33" s="65"/>
      <c r="C33" s="172">
        <f t="shared" si="11"/>
        <v>0</v>
      </c>
      <c r="D33" s="172">
        <f t="shared" si="19"/>
        <v>0</v>
      </c>
      <c r="E33" s="173">
        <f t="shared" si="12"/>
        <v>0</v>
      </c>
      <c r="F33" s="191">
        <f t="shared" si="20"/>
        <v>0</v>
      </c>
      <c r="G33" s="173">
        <f t="shared" si="13"/>
        <v>0</v>
      </c>
      <c r="H33" s="173">
        <f t="shared" si="14"/>
        <v>0</v>
      </c>
      <c r="I33" s="214">
        <f t="shared" si="5"/>
        <v>0</v>
      </c>
      <c r="J33" s="66"/>
      <c r="K33" s="72" t="s">
        <v>97</v>
      </c>
      <c r="L33" s="73" t="s">
        <v>90</v>
      </c>
      <c r="M33" s="175">
        <f>VLOOKUP(L33,Master!$A$4:$B$6,2)</f>
        <v>0</v>
      </c>
      <c r="N33" s="74"/>
      <c r="O33" s="75"/>
      <c r="P33" s="76">
        <v>0</v>
      </c>
      <c r="Q33" s="3">
        <f t="shared" si="15"/>
        <v>0</v>
      </c>
      <c r="R33" s="177">
        <f t="shared" si="16"/>
        <v>0</v>
      </c>
      <c r="S33" s="71"/>
      <c r="U33" s="74"/>
      <c r="V33" s="75"/>
      <c r="W33" s="76">
        <v>0</v>
      </c>
      <c r="X33" s="3">
        <f t="shared" si="21"/>
        <v>0</v>
      </c>
      <c r="Y33" s="177">
        <f t="shared" si="17"/>
        <v>0</v>
      </c>
      <c r="AA33" s="74"/>
      <c r="AB33" s="75"/>
      <c r="AC33" s="76">
        <v>0</v>
      </c>
      <c r="AD33" s="3">
        <f t="shared" si="22"/>
        <v>0</v>
      </c>
      <c r="AE33" s="177">
        <f t="shared" si="18"/>
        <v>0</v>
      </c>
    </row>
    <row r="34" spans="1:31" x14ac:dyDescent="0.3">
      <c r="A34" s="171" t="str">
        <f t="shared" si="10"/>
        <v>x</v>
      </c>
      <c r="B34" s="65"/>
      <c r="C34" s="172">
        <f t="shared" si="11"/>
        <v>0</v>
      </c>
      <c r="D34" s="172">
        <f t="shared" si="19"/>
        <v>0</v>
      </c>
      <c r="E34" s="173">
        <f t="shared" si="12"/>
        <v>0</v>
      </c>
      <c r="F34" s="191">
        <f t="shared" si="20"/>
        <v>0</v>
      </c>
      <c r="G34" s="173">
        <f t="shared" si="13"/>
        <v>0</v>
      </c>
      <c r="H34" s="173">
        <f t="shared" si="14"/>
        <v>0</v>
      </c>
      <c r="I34" s="214">
        <f t="shared" si="5"/>
        <v>0</v>
      </c>
      <c r="J34" s="66"/>
      <c r="K34" s="72" t="s">
        <v>97</v>
      </c>
      <c r="L34" s="73" t="s">
        <v>90</v>
      </c>
      <c r="M34" s="175">
        <f>VLOOKUP(L34,Master!$A$4:$B$6,2)</f>
        <v>0</v>
      </c>
      <c r="N34" s="74"/>
      <c r="O34" s="75"/>
      <c r="P34" s="76">
        <v>0</v>
      </c>
      <c r="Q34" s="3">
        <f t="shared" si="15"/>
        <v>0</v>
      </c>
      <c r="R34" s="177">
        <f t="shared" si="16"/>
        <v>0</v>
      </c>
      <c r="S34" s="71"/>
      <c r="U34" s="74"/>
      <c r="V34" s="75"/>
      <c r="W34" s="76">
        <v>0</v>
      </c>
      <c r="X34" s="3">
        <f t="shared" si="21"/>
        <v>0</v>
      </c>
      <c r="Y34" s="177">
        <f t="shared" si="17"/>
        <v>0</v>
      </c>
      <c r="AA34" s="74"/>
      <c r="AB34" s="75"/>
      <c r="AC34" s="76">
        <v>0</v>
      </c>
      <c r="AD34" s="3">
        <f t="shared" si="22"/>
        <v>0</v>
      </c>
      <c r="AE34" s="177">
        <f t="shared" si="18"/>
        <v>0</v>
      </c>
    </row>
    <row r="35" spans="1:31" x14ac:dyDescent="0.3">
      <c r="A35" s="171" t="str">
        <f t="shared" si="10"/>
        <v>x</v>
      </c>
      <c r="B35" s="65"/>
      <c r="C35" s="172">
        <f t="shared" si="11"/>
        <v>0</v>
      </c>
      <c r="D35" s="172">
        <f t="shared" si="19"/>
        <v>0</v>
      </c>
      <c r="E35" s="173">
        <f t="shared" si="12"/>
        <v>0</v>
      </c>
      <c r="F35" s="191">
        <f t="shared" si="20"/>
        <v>0</v>
      </c>
      <c r="G35" s="173">
        <f t="shared" si="13"/>
        <v>0</v>
      </c>
      <c r="H35" s="173">
        <f t="shared" si="14"/>
        <v>0</v>
      </c>
      <c r="I35" s="214">
        <f t="shared" si="5"/>
        <v>0</v>
      </c>
      <c r="J35" s="66"/>
      <c r="K35" s="72" t="s">
        <v>97</v>
      </c>
      <c r="L35" s="73" t="s">
        <v>90</v>
      </c>
      <c r="M35" s="175">
        <f>VLOOKUP(L35,Master!$A$4:$B$6,2)</f>
        <v>0</v>
      </c>
      <c r="N35" s="74"/>
      <c r="O35" s="75"/>
      <c r="P35" s="76">
        <v>0</v>
      </c>
      <c r="Q35" s="3">
        <f t="shared" si="15"/>
        <v>0</v>
      </c>
      <c r="R35" s="177">
        <f t="shared" si="16"/>
        <v>0</v>
      </c>
      <c r="S35" s="71"/>
      <c r="U35" s="74"/>
      <c r="V35" s="75"/>
      <c r="W35" s="76">
        <v>0</v>
      </c>
      <c r="X35" s="3">
        <f t="shared" si="21"/>
        <v>0</v>
      </c>
      <c r="Y35" s="177">
        <f t="shared" si="17"/>
        <v>0</v>
      </c>
      <c r="AA35" s="74"/>
      <c r="AB35" s="75"/>
      <c r="AC35" s="76">
        <v>0</v>
      </c>
      <c r="AD35" s="3">
        <f t="shared" si="22"/>
        <v>0</v>
      </c>
      <c r="AE35" s="177">
        <f t="shared" si="18"/>
        <v>0</v>
      </c>
    </row>
    <row r="36" spans="1:31" x14ac:dyDescent="0.3">
      <c r="A36" s="171" t="str">
        <f t="shared" si="10"/>
        <v>x</v>
      </c>
      <c r="B36" s="65"/>
      <c r="C36" s="172">
        <f t="shared" si="11"/>
        <v>0</v>
      </c>
      <c r="D36" s="172">
        <f t="shared" si="19"/>
        <v>0</v>
      </c>
      <c r="E36" s="173">
        <f t="shared" si="12"/>
        <v>0</v>
      </c>
      <c r="F36" s="191">
        <f t="shared" si="20"/>
        <v>0</v>
      </c>
      <c r="G36" s="173">
        <f t="shared" si="13"/>
        <v>0</v>
      </c>
      <c r="H36" s="173">
        <f t="shared" si="14"/>
        <v>0</v>
      </c>
      <c r="I36" s="214">
        <f t="shared" si="5"/>
        <v>0</v>
      </c>
      <c r="J36" s="66"/>
      <c r="K36" s="72" t="s">
        <v>97</v>
      </c>
      <c r="L36" s="73" t="s">
        <v>90</v>
      </c>
      <c r="M36" s="175">
        <f>VLOOKUP(L36,Master!$A$4:$B$6,2)</f>
        <v>0</v>
      </c>
      <c r="N36" s="74"/>
      <c r="O36" s="75"/>
      <c r="P36" s="76">
        <v>0</v>
      </c>
      <c r="Q36" s="3">
        <f t="shared" si="15"/>
        <v>0</v>
      </c>
      <c r="R36" s="177">
        <f t="shared" si="16"/>
        <v>0</v>
      </c>
      <c r="S36" s="71"/>
      <c r="U36" s="74"/>
      <c r="V36" s="75"/>
      <c r="W36" s="76">
        <v>0</v>
      </c>
      <c r="X36" s="3">
        <f t="shared" si="21"/>
        <v>0</v>
      </c>
      <c r="Y36" s="177">
        <f t="shared" si="17"/>
        <v>0</v>
      </c>
      <c r="AA36" s="74"/>
      <c r="AB36" s="75"/>
      <c r="AC36" s="76">
        <v>0</v>
      </c>
      <c r="AD36" s="3">
        <f t="shared" si="22"/>
        <v>0</v>
      </c>
      <c r="AE36" s="177">
        <f t="shared" si="18"/>
        <v>0</v>
      </c>
    </row>
    <row r="37" spans="1:31" x14ac:dyDescent="0.3">
      <c r="A37" s="171" t="str">
        <f t="shared" si="10"/>
        <v>x</v>
      </c>
      <c r="B37" s="65"/>
      <c r="C37" s="172">
        <f t="shared" si="11"/>
        <v>0</v>
      </c>
      <c r="D37" s="172">
        <f t="shared" si="19"/>
        <v>0</v>
      </c>
      <c r="E37" s="173">
        <f t="shared" si="12"/>
        <v>0</v>
      </c>
      <c r="F37" s="191">
        <f t="shared" si="20"/>
        <v>0</v>
      </c>
      <c r="G37" s="173">
        <f t="shared" si="13"/>
        <v>0</v>
      </c>
      <c r="H37" s="173">
        <f t="shared" si="14"/>
        <v>0</v>
      </c>
      <c r="I37" s="214">
        <f t="shared" si="5"/>
        <v>0</v>
      </c>
      <c r="J37" s="66"/>
      <c r="K37" s="72" t="s">
        <v>97</v>
      </c>
      <c r="L37" s="73" t="s">
        <v>90</v>
      </c>
      <c r="M37" s="175">
        <f>VLOOKUP(L37,Master!$A$4:$B$6,2)</f>
        <v>0</v>
      </c>
      <c r="N37" s="74"/>
      <c r="O37" s="75"/>
      <c r="P37" s="76">
        <v>0</v>
      </c>
      <c r="Q37" s="3">
        <f t="shared" si="15"/>
        <v>0</v>
      </c>
      <c r="R37" s="177">
        <f t="shared" si="16"/>
        <v>0</v>
      </c>
      <c r="S37" s="71"/>
      <c r="U37" s="74"/>
      <c r="V37" s="75"/>
      <c r="W37" s="76">
        <v>0</v>
      </c>
      <c r="X37" s="3">
        <f t="shared" si="21"/>
        <v>0</v>
      </c>
      <c r="Y37" s="177">
        <f t="shared" si="17"/>
        <v>0</v>
      </c>
      <c r="AA37" s="74"/>
      <c r="AB37" s="75"/>
      <c r="AC37" s="76">
        <v>0</v>
      </c>
      <c r="AD37" s="3">
        <f t="shared" si="22"/>
        <v>0</v>
      </c>
      <c r="AE37" s="177">
        <f t="shared" si="18"/>
        <v>0</v>
      </c>
    </row>
    <row r="38" spans="1:31" x14ac:dyDescent="0.3">
      <c r="A38" s="171" t="str">
        <f t="shared" ref="A38:A48" si="23">+K38</f>
        <v>x</v>
      </c>
      <c r="B38" s="65"/>
      <c r="C38" s="172">
        <f t="shared" si="11"/>
        <v>0</v>
      </c>
      <c r="D38" s="172">
        <f t="shared" si="19"/>
        <v>0</v>
      </c>
      <c r="E38" s="173">
        <f t="shared" si="12"/>
        <v>0</v>
      </c>
      <c r="F38" s="191">
        <f t="shared" si="20"/>
        <v>0</v>
      </c>
      <c r="G38" s="173">
        <f t="shared" si="13"/>
        <v>0</v>
      </c>
      <c r="H38" s="173">
        <f t="shared" si="14"/>
        <v>0</v>
      </c>
      <c r="I38" s="214">
        <f t="shared" si="5"/>
        <v>0</v>
      </c>
      <c r="J38" s="66"/>
      <c r="K38" s="72" t="s">
        <v>97</v>
      </c>
      <c r="L38" s="73" t="s">
        <v>90</v>
      </c>
      <c r="M38" s="175">
        <f>VLOOKUP(L38,Master!$A$4:$B$6,2)</f>
        <v>0</v>
      </c>
      <c r="N38" s="74"/>
      <c r="O38" s="75"/>
      <c r="P38" s="76">
        <v>0</v>
      </c>
      <c r="Q38" s="3">
        <f t="shared" si="15"/>
        <v>0</v>
      </c>
      <c r="R38" s="177">
        <f t="shared" si="16"/>
        <v>0</v>
      </c>
      <c r="S38" s="71"/>
      <c r="U38" s="74"/>
      <c r="V38" s="75"/>
      <c r="W38" s="76">
        <v>0</v>
      </c>
      <c r="X38" s="3">
        <f t="shared" si="21"/>
        <v>0</v>
      </c>
      <c r="Y38" s="177">
        <f t="shared" si="17"/>
        <v>0</v>
      </c>
      <c r="AA38" s="74"/>
      <c r="AB38" s="75"/>
      <c r="AC38" s="76">
        <v>0</v>
      </c>
      <c r="AD38" s="3">
        <f t="shared" si="22"/>
        <v>0</v>
      </c>
      <c r="AE38" s="177">
        <f t="shared" si="18"/>
        <v>0</v>
      </c>
    </row>
    <row r="39" spans="1:31" x14ac:dyDescent="0.3">
      <c r="A39" s="171" t="str">
        <f t="shared" si="23"/>
        <v>x</v>
      </c>
      <c r="B39" s="65"/>
      <c r="C39" s="172">
        <f t="shared" si="11"/>
        <v>0</v>
      </c>
      <c r="D39" s="172">
        <f t="shared" si="19"/>
        <v>0</v>
      </c>
      <c r="E39" s="173">
        <f t="shared" si="12"/>
        <v>0</v>
      </c>
      <c r="F39" s="191">
        <f t="shared" si="20"/>
        <v>0</v>
      </c>
      <c r="G39" s="173">
        <f t="shared" si="13"/>
        <v>0</v>
      </c>
      <c r="H39" s="173">
        <f t="shared" si="14"/>
        <v>0</v>
      </c>
      <c r="I39" s="214">
        <f t="shared" si="5"/>
        <v>0</v>
      </c>
      <c r="J39" s="66"/>
      <c r="K39" s="72" t="s">
        <v>97</v>
      </c>
      <c r="L39" s="73" t="s">
        <v>90</v>
      </c>
      <c r="M39" s="175">
        <f>VLOOKUP(L39,Master!$A$4:$B$6,2)</f>
        <v>0</v>
      </c>
      <c r="N39" s="74"/>
      <c r="O39" s="75"/>
      <c r="P39" s="76">
        <v>0</v>
      </c>
      <c r="Q39" s="3">
        <f t="shared" si="15"/>
        <v>0</v>
      </c>
      <c r="R39" s="177">
        <f t="shared" si="16"/>
        <v>0</v>
      </c>
      <c r="S39" s="71"/>
      <c r="U39" s="74"/>
      <c r="V39" s="75"/>
      <c r="W39" s="76">
        <v>0</v>
      </c>
      <c r="X39" s="3">
        <f t="shared" si="21"/>
        <v>0</v>
      </c>
      <c r="Y39" s="177">
        <f t="shared" si="17"/>
        <v>0</v>
      </c>
      <c r="AA39" s="74"/>
      <c r="AB39" s="75"/>
      <c r="AC39" s="76">
        <v>0</v>
      </c>
      <c r="AD39" s="3">
        <f t="shared" si="22"/>
        <v>0</v>
      </c>
      <c r="AE39" s="177">
        <f t="shared" si="18"/>
        <v>0</v>
      </c>
    </row>
    <row r="40" spans="1:31" x14ac:dyDescent="0.3">
      <c r="A40" s="171" t="str">
        <f t="shared" si="23"/>
        <v>x</v>
      </c>
      <c r="B40" s="65"/>
      <c r="C40" s="172">
        <f t="shared" si="11"/>
        <v>0</v>
      </c>
      <c r="D40" s="172">
        <f t="shared" si="19"/>
        <v>0</v>
      </c>
      <c r="E40" s="173">
        <f t="shared" si="12"/>
        <v>0</v>
      </c>
      <c r="F40" s="191">
        <f t="shared" si="20"/>
        <v>0</v>
      </c>
      <c r="G40" s="173">
        <f t="shared" si="13"/>
        <v>0</v>
      </c>
      <c r="H40" s="173">
        <f t="shared" si="14"/>
        <v>0</v>
      </c>
      <c r="I40" s="214">
        <f t="shared" si="5"/>
        <v>0</v>
      </c>
      <c r="J40" s="66"/>
      <c r="K40" s="72" t="s">
        <v>97</v>
      </c>
      <c r="L40" s="73" t="s">
        <v>90</v>
      </c>
      <c r="M40" s="175">
        <f>VLOOKUP(L40,Master!$A$4:$B$6,2)</f>
        <v>0</v>
      </c>
      <c r="N40" s="74"/>
      <c r="O40" s="75"/>
      <c r="P40" s="76">
        <v>0</v>
      </c>
      <c r="Q40" s="3">
        <f t="shared" si="15"/>
        <v>0</v>
      </c>
      <c r="R40" s="177">
        <f t="shared" si="16"/>
        <v>0</v>
      </c>
      <c r="S40" s="71"/>
      <c r="U40" s="74"/>
      <c r="V40" s="75"/>
      <c r="W40" s="76">
        <v>0</v>
      </c>
      <c r="X40" s="3">
        <f t="shared" si="21"/>
        <v>0</v>
      </c>
      <c r="Y40" s="177">
        <f t="shared" si="17"/>
        <v>0</v>
      </c>
      <c r="AA40" s="74"/>
      <c r="AB40" s="75"/>
      <c r="AC40" s="76">
        <v>0</v>
      </c>
      <c r="AD40" s="3">
        <f t="shared" si="22"/>
        <v>0</v>
      </c>
      <c r="AE40" s="177">
        <f t="shared" si="18"/>
        <v>0</v>
      </c>
    </row>
    <row r="41" spans="1:31" x14ac:dyDescent="0.3">
      <c r="A41" s="171" t="str">
        <f t="shared" si="23"/>
        <v>x</v>
      </c>
      <c r="B41" s="65"/>
      <c r="C41" s="172">
        <f t="shared" si="11"/>
        <v>0</v>
      </c>
      <c r="D41" s="172">
        <f t="shared" si="19"/>
        <v>0</v>
      </c>
      <c r="E41" s="173">
        <f t="shared" si="12"/>
        <v>0</v>
      </c>
      <c r="F41" s="191">
        <f t="shared" si="20"/>
        <v>0</v>
      </c>
      <c r="G41" s="173">
        <f t="shared" si="13"/>
        <v>0</v>
      </c>
      <c r="H41" s="173">
        <f t="shared" si="14"/>
        <v>0</v>
      </c>
      <c r="I41" s="214">
        <f t="shared" si="5"/>
        <v>0</v>
      </c>
      <c r="J41" s="66"/>
      <c r="K41" s="72" t="s">
        <v>97</v>
      </c>
      <c r="L41" s="73" t="s">
        <v>90</v>
      </c>
      <c r="M41" s="175">
        <f>VLOOKUP(L41,Master!$A$4:$B$6,2)</f>
        <v>0</v>
      </c>
      <c r="N41" s="74"/>
      <c r="O41" s="75"/>
      <c r="P41" s="76">
        <v>0</v>
      </c>
      <c r="Q41" s="3">
        <f t="shared" si="15"/>
        <v>0</v>
      </c>
      <c r="R41" s="177">
        <f t="shared" si="16"/>
        <v>0</v>
      </c>
      <c r="S41" s="71"/>
      <c r="U41" s="74"/>
      <c r="V41" s="75"/>
      <c r="W41" s="76">
        <v>0</v>
      </c>
      <c r="X41" s="3">
        <f t="shared" si="21"/>
        <v>0</v>
      </c>
      <c r="Y41" s="177">
        <f t="shared" si="17"/>
        <v>0</v>
      </c>
      <c r="AA41" s="74"/>
      <c r="AB41" s="75"/>
      <c r="AC41" s="76">
        <v>0</v>
      </c>
      <c r="AD41" s="3">
        <f t="shared" si="22"/>
        <v>0</v>
      </c>
      <c r="AE41" s="177">
        <f t="shared" si="18"/>
        <v>0</v>
      </c>
    </row>
    <row r="42" spans="1:31" x14ac:dyDescent="0.3">
      <c r="A42" s="171" t="str">
        <f t="shared" si="23"/>
        <v>x</v>
      </c>
      <c r="B42" s="65"/>
      <c r="C42" s="172">
        <f t="shared" si="11"/>
        <v>0</v>
      </c>
      <c r="D42" s="172">
        <f t="shared" si="19"/>
        <v>0</v>
      </c>
      <c r="E42" s="173">
        <f t="shared" si="12"/>
        <v>0</v>
      </c>
      <c r="F42" s="191">
        <f t="shared" si="20"/>
        <v>0</v>
      </c>
      <c r="G42" s="173">
        <f t="shared" si="13"/>
        <v>0</v>
      </c>
      <c r="H42" s="173">
        <f t="shared" si="14"/>
        <v>0</v>
      </c>
      <c r="I42" s="214">
        <f t="shared" si="5"/>
        <v>0</v>
      </c>
      <c r="J42" s="66"/>
      <c r="K42" s="72" t="s">
        <v>97</v>
      </c>
      <c r="L42" s="73" t="s">
        <v>90</v>
      </c>
      <c r="M42" s="175">
        <f>VLOOKUP(L42,Master!$A$4:$B$6,2)</f>
        <v>0</v>
      </c>
      <c r="N42" s="74"/>
      <c r="O42" s="75"/>
      <c r="P42" s="76">
        <v>0</v>
      </c>
      <c r="Q42" s="3">
        <f t="shared" si="15"/>
        <v>0</v>
      </c>
      <c r="R42" s="177">
        <f t="shared" si="16"/>
        <v>0</v>
      </c>
      <c r="S42" s="71"/>
      <c r="U42" s="74"/>
      <c r="V42" s="75"/>
      <c r="W42" s="76">
        <v>0</v>
      </c>
      <c r="X42" s="3">
        <f t="shared" si="21"/>
        <v>0</v>
      </c>
      <c r="Y42" s="177">
        <f t="shared" si="17"/>
        <v>0</v>
      </c>
      <c r="AA42" s="74"/>
      <c r="AB42" s="75"/>
      <c r="AC42" s="76">
        <v>0</v>
      </c>
      <c r="AD42" s="3">
        <f t="shared" si="22"/>
        <v>0</v>
      </c>
      <c r="AE42" s="177">
        <f t="shared" si="18"/>
        <v>0</v>
      </c>
    </row>
    <row r="43" spans="1:31" x14ac:dyDescent="0.3">
      <c r="A43" s="171" t="str">
        <f t="shared" si="23"/>
        <v>x</v>
      </c>
      <c r="B43" s="65"/>
      <c r="C43" s="172">
        <f t="shared" si="11"/>
        <v>0</v>
      </c>
      <c r="D43" s="172">
        <f t="shared" si="19"/>
        <v>0</v>
      </c>
      <c r="E43" s="173">
        <f t="shared" si="12"/>
        <v>0</v>
      </c>
      <c r="F43" s="191">
        <f t="shared" si="20"/>
        <v>0</v>
      </c>
      <c r="G43" s="173">
        <f t="shared" si="13"/>
        <v>0</v>
      </c>
      <c r="H43" s="173">
        <f t="shared" si="14"/>
        <v>0</v>
      </c>
      <c r="I43" s="214">
        <f t="shared" si="5"/>
        <v>0</v>
      </c>
      <c r="J43" s="66"/>
      <c r="K43" s="72" t="s">
        <v>97</v>
      </c>
      <c r="L43" s="73" t="s">
        <v>90</v>
      </c>
      <c r="M43" s="175">
        <f>VLOOKUP(L43,Master!$A$4:$B$6,2)</f>
        <v>0</v>
      </c>
      <c r="N43" s="74"/>
      <c r="O43" s="75"/>
      <c r="P43" s="76">
        <v>0</v>
      </c>
      <c r="Q43" s="3">
        <f t="shared" si="15"/>
        <v>0</v>
      </c>
      <c r="R43" s="177">
        <f t="shared" si="16"/>
        <v>0</v>
      </c>
      <c r="S43" s="71"/>
      <c r="U43" s="74"/>
      <c r="V43" s="75"/>
      <c r="W43" s="76">
        <v>0</v>
      </c>
      <c r="X43" s="3">
        <f t="shared" si="21"/>
        <v>0</v>
      </c>
      <c r="Y43" s="177">
        <f t="shared" si="17"/>
        <v>0</v>
      </c>
      <c r="AA43" s="74"/>
      <c r="AB43" s="75"/>
      <c r="AC43" s="76">
        <v>0</v>
      </c>
      <c r="AD43" s="3">
        <f t="shared" si="22"/>
        <v>0</v>
      </c>
      <c r="AE43" s="177">
        <f t="shared" si="18"/>
        <v>0</v>
      </c>
    </row>
    <row r="44" spans="1:31" x14ac:dyDescent="0.3">
      <c r="A44" s="171" t="str">
        <f t="shared" si="23"/>
        <v>x</v>
      </c>
      <c r="B44" s="65"/>
      <c r="C44" s="172">
        <f t="shared" si="11"/>
        <v>0</v>
      </c>
      <c r="D44" s="172">
        <f t="shared" si="19"/>
        <v>0</v>
      </c>
      <c r="E44" s="173">
        <f t="shared" si="12"/>
        <v>0</v>
      </c>
      <c r="F44" s="191">
        <f t="shared" si="20"/>
        <v>0</v>
      </c>
      <c r="G44" s="173">
        <f t="shared" si="13"/>
        <v>0</v>
      </c>
      <c r="H44" s="173">
        <f t="shared" si="14"/>
        <v>0</v>
      </c>
      <c r="I44" s="214">
        <f t="shared" si="5"/>
        <v>0</v>
      </c>
      <c r="J44" s="66"/>
      <c r="K44" s="72" t="s">
        <v>97</v>
      </c>
      <c r="L44" s="73" t="s">
        <v>90</v>
      </c>
      <c r="M44" s="175">
        <f>VLOOKUP(L44,Master!$A$4:$B$6,2)</f>
        <v>0</v>
      </c>
      <c r="N44" s="74"/>
      <c r="O44" s="75"/>
      <c r="P44" s="76">
        <v>0</v>
      </c>
      <c r="Q44" s="3">
        <f t="shared" si="15"/>
        <v>0</v>
      </c>
      <c r="R44" s="177">
        <f t="shared" si="16"/>
        <v>0</v>
      </c>
      <c r="S44" s="71"/>
      <c r="U44" s="74"/>
      <c r="V44" s="75"/>
      <c r="W44" s="76">
        <v>0</v>
      </c>
      <c r="X44" s="3">
        <f t="shared" si="21"/>
        <v>0</v>
      </c>
      <c r="Y44" s="177">
        <f t="shared" si="17"/>
        <v>0</v>
      </c>
      <c r="AA44" s="74"/>
      <c r="AB44" s="75"/>
      <c r="AC44" s="76">
        <v>0</v>
      </c>
      <c r="AD44" s="3">
        <f t="shared" si="22"/>
        <v>0</v>
      </c>
      <c r="AE44" s="177">
        <f t="shared" si="18"/>
        <v>0</v>
      </c>
    </row>
    <row r="45" spans="1:31" x14ac:dyDescent="0.3">
      <c r="A45" s="171" t="str">
        <f t="shared" si="23"/>
        <v>x</v>
      </c>
      <c r="B45" s="65"/>
      <c r="C45" s="172">
        <f t="shared" si="11"/>
        <v>0</v>
      </c>
      <c r="D45" s="172">
        <f t="shared" si="19"/>
        <v>0</v>
      </c>
      <c r="E45" s="173">
        <f t="shared" si="12"/>
        <v>0</v>
      </c>
      <c r="F45" s="191">
        <f t="shared" si="20"/>
        <v>0</v>
      </c>
      <c r="G45" s="173">
        <f t="shared" si="13"/>
        <v>0</v>
      </c>
      <c r="H45" s="173">
        <f t="shared" si="14"/>
        <v>0</v>
      </c>
      <c r="I45" s="214">
        <f t="shared" si="5"/>
        <v>0</v>
      </c>
      <c r="J45" s="66"/>
      <c r="K45" s="72" t="s">
        <v>97</v>
      </c>
      <c r="L45" s="73" t="s">
        <v>90</v>
      </c>
      <c r="M45" s="175">
        <f>VLOOKUP(L45,Master!$A$4:$B$6,2)</f>
        <v>0</v>
      </c>
      <c r="N45" s="74"/>
      <c r="O45" s="75"/>
      <c r="P45" s="76">
        <v>0</v>
      </c>
      <c r="Q45" s="3">
        <f t="shared" si="15"/>
        <v>0</v>
      </c>
      <c r="R45" s="177">
        <f t="shared" si="16"/>
        <v>0</v>
      </c>
      <c r="S45" s="71"/>
      <c r="U45" s="74"/>
      <c r="V45" s="75"/>
      <c r="W45" s="76">
        <v>0</v>
      </c>
      <c r="X45" s="3">
        <f t="shared" si="21"/>
        <v>0</v>
      </c>
      <c r="Y45" s="177">
        <f t="shared" si="17"/>
        <v>0</v>
      </c>
      <c r="AA45" s="74"/>
      <c r="AB45" s="75"/>
      <c r="AC45" s="76">
        <v>0</v>
      </c>
      <c r="AD45" s="3">
        <f t="shared" si="22"/>
        <v>0</v>
      </c>
      <c r="AE45" s="177">
        <f t="shared" si="18"/>
        <v>0</v>
      </c>
    </row>
    <row r="46" spans="1:31" x14ac:dyDescent="0.3">
      <c r="A46" s="171" t="str">
        <f t="shared" si="23"/>
        <v>x</v>
      </c>
      <c r="B46" s="65"/>
      <c r="C46" s="172">
        <f t="shared" si="11"/>
        <v>0</v>
      </c>
      <c r="D46" s="172">
        <f t="shared" si="19"/>
        <v>0</v>
      </c>
      <c r="E46" s="173">
        <f t="shared" si="12"/>
        <v>0</v>
      </c>
      <c r="F46" s="191">
        <f t="shared" si="20"/>
        <v>0</v>
      </c>
      <c r="G46" s="173">
        <f t="shared" si="13"/>
        <v>0</v>
      </c>
      <c r="H46" s="173">
        <f t="shared" si="14"/>
        <v>0</v>
      </c>
      <c r="I46" s="214">
        <f t="shared" si="5"/>
        <v>0</v>
      </c>
      <c r="J46" s="66"/>
      <c r="K46" s="72" t="s">
        <v>97</v>
      </c>
      <c r="L46" s="73" t="s">
        <v>90</v>
      </c>
      <c r="M46" s="175">
        <f>VLOOKUP(L46,Master!$A$4:$B$6,2)</f>
        <v>0</v>
      </c>
      <c r="N46" s="74"/>
      <c r="O46" s="75"/>
      <c r="P46" s="76">
        <v>0</v>
      </c>
      <c r="Q46" s="3">
        <f t="shared" si="15"/>
        <v>0</v>
      </c>
      <c r="R46" s="177">
        <f t="shared" si="16"/>
        <v>0</v>
      </c>
      <c r="S46" s="71"/>
      <c r="U46" s="74"/>
      <c r="V46" s="75"/>
      <c r="W46" s="76">
        <v>0</v>
      </c>
      <c r="X46" s="3">
        <f t="shared" si="21"/>
        <v>0</v>
      </c>
      <c r="Y46" s="177">
        <f t="shared" si="17"/>
        <v>0</v>
      </c>
      <c r="AA46" s="74"/>
      <c r="AB46" s="75"/>
      <c r="AC46" s="76">
        <v>0</v>
      </c>
      <c r="AD46" s="3">
        <f t="shared" si="22"/>
        <v>0</v>
      </c>
      <c r="AE46" s="177">
        <f t="shared" si="18"/>
        <v>0</v>
      </c>
    </row>
    <row r="47" spans="1:31" ht="15" thickBot="1" x14ac:dyDescent="0.35">
      <c r="A47" s="171" t="str">
        <f t="shared" si="23"/>
        <v>x</v>
      </c>
      <c r="B47" s="65"/>
      <c r="C47" s="172">
        <f t="shared" si="11"/>
        <v>0</v>
      </c>
      <c r="D47" s="172">
        <f t="shared" si="19"/>
        <v>0</v>
      </c>
      <c r="E47" s="173">
        <f t="shared" si="12"/>
        <v>0</v>
      </c>
      <c r="F47" s="191">
        <f t="shared" si="20"/>
        <v>0</v>
      </c>
      <c r="G47" s="173">
        <f t="shared" si="13"/>
        <v>0</v>
      </c>
      <c r="H47" s="173">
        <f t="shared" si="14"/>
        <v>0</v>
      </c>
      <c r="I47" s="214">
        <f t="shared" si="5"/>
        <v>0</v>
      </c>
      <c r="J47" s="66"/>
      <c r="K47" s="72" t="s">
        <v>97</v>
      </c>
      <c r="L47" s="73" t="s">
        <v>90</v>
      </c>
      <c r="M47" s="175">
        <f>VLOOKUP(L47,Master!$A$4:$B$6,2)</f>
        <v>0</v>
      </c>
      <c r="N47" s="74"/>
      <c r="O47" s="75"/>
      <c r="P47" s="76">
        <v>0</v>
      </c>
      <c r="Q47" s="3">
        <f t="shared" si="15"/>
        <v>0</v>
      </c>
      <c r="R47" s="177">
        <f t="shared" si="16"/>
        <v>0</v>
      </c>
      <c r="S47" s="71"/>
      <c r="U47" s="74"/>
      <c r="V47" s="75"/>
      <c r="W47" s="76">
        <v>0</v>
      </c>
      <c r="X47" s="3">
        <f t="shared" si="21"/>
        <v>0</v>
      </c>
      <c r="Y47" s="177">
        <f t="shared" si="17"/>
        <v>0</v>
      </c>
      <c r="AA47" s="74"/>
      <c r="AB47" s="75"/>
      <c r="AC47" s="76">
        <v>0</v>
      </c>
      <c r="AD47" s="3">
        <f t="shared" si="22"/>
        <v>0</v>
      </c>
      <c r="AE47" s="177">
        <f t="shared" si="18"/>
        <v>0</v>
      </c>
    </row>
    <row r="48" spans="1:31" ht="15" thickBot="1" x14ac:dyDescent="0.35">
      <c r="A48" s="171">
        <f t="shared" si="23"/>
        <v>0</v>
      </c>
      <c r="B48" s="77"/>
      <c r="C48" s="172">
        <f t="shared" si="11"/>
        <v>0</v>
      </c>
      <c r="D48" s="172">
        <f t="shared" si="19"/>
        <v>0</v>
      </c>
      <c r="E48" s="173">
        <f t="shared" si="12"/>
        <v>0</v>
      </c>
      <c r="F48" s="191">
        <f t="shared" si="20"/>
        <v>0</v>
      </c>
      <c r="G48" s="173">
        <f t="shared" si="13"/>
        <v>0</v>
      </c>
      <c r="H48" s="173">
        <f t="shared" si="14"/>
        <v>0</v>
      </c>
      <c r="I48" s="174">
        <f t="shared" si="5"/>
        <v>0</v>
      </c>
      <c r="J48" s="66"/>
      <c r="K48" s="78"/>
      <c r="L48" s="79"/>
      <c r="M48" s="176"/>
      <c r="N48" s="80"/>
      <c r="O48" s="81"/>
      <c r="P48" s="82"/>
      <c r="Q48" s="3">
        <f t="shared" si="15"/>
        <v>0</v>
      </c>
      <c r="R48" s="177">
        <f t="shared" si="16"/>
        <v>0</v>
      </c>
      <c r="S48" s="71"/>
      <c r="U48" s="83"/>
      <c r="V48" s="84"/>
      <c r="W48" s="85"/>
      <c r="X48" s="3">
        <f t="shared" si="21"/>
        <v>0</v>
      </c>
      <c r="Y48" s="177">
        <f t="shared" si="17"/>
        <v>0</v>
      </c>
      <c r="AA48" s="83"/>
      <c r="AB48" s="84"/>
      <c r="AC48" s="85"/>
      <c r="AD48" s="3">
        <f t="shared" si="22"/>
        <v>0</v>
      </c>
      <c r="AE48" s="177">
        <f t="shared" si="18"/>
        <v>0</v>
      </c>
    </row>
    <row r="49" spans="1:31" ht="15" thickTop="1" x14ac:dyDescent="0.3">
      <c r="A49" s="86" t="s">
        <v>32</v>
      </c>
      <c r="B49" s="87"/>
      <c r="C49" s="87"/>
      <c r="D49" s="87"/>
      <c r="E49" s="87"/>
      <c r="F49" s="87"/>
      <c r="G49" s="87"/>
      <c r="H49" s="87"/>
      <c r="I49" s="87"/>
      <c r="J49" s="24"/>
      <c r="K49" s="87"/>
      <c r="L49" s="87"/>
      <c r="M49" s="87"/>
      <c r="N49" s="87"/>
      <c r="O49" s="87"/>
      <c r="P49" s="87"/>
      <c r="Q49" s="87"/>
      <c r="R49" s="87"/>
      <c r="U49" s="87"/>
      <c r="V49" s="87"/>
      <c r="W49" s="87"/>
      <c r="X49" s="87"/>
      <c r="Y49" s="87"/>
      <c r="AA49" s="87"/>
      <c r="AB49" s="87"/>
      <c r="AC49" s="87"/>
      <c r="AD49" s="87"/>
      <c r="AE49" s="87"/>
    </row>
    <row r="50" spans="1:31" x14ac:dyDescent="0.3">
      <c r="A50" s="88"/>
      <c r="B50" s="24"/>
      <c r="C50" s="24"/>
      <c r="D50" s="24"/>
      <c r="E50" s="24"/>
      <c r="F50" s="24"/>
      <c r="G50" s="24"/>
      <c r="H50" s="24"/>
      <c r="I50" s="89"/>
      <c r="J50" s="90"/>
    </row>
    <row r="51" spans="1:31" ht="15" thickBot="1" x14ac:dyDescent="0.35">
      <c r="A51" s="9" t="s">
        <v>98</v>
      </c>
      <c r="C51" s="215">
        <f>SUM(C27:C48)</f>
        <v>0</v>
      </c>
      <c r="D51" s="215"/>
      <c r="E51" s="215">
        <f>SUM(E27:E48)</f>
        <v>0</v>
      </c>
      <c r="F51" s="215"/>
      <c r="G51" s="215">
        <f>SUM(G27:G48)</f>
        <v>0</v>
      </c>
      <c r="H51" s="215"/>
      <c r="I51" s="216">
        <f>SUM(I27:I48)</f>
        <v>0</v>
      </c>
    </row>
    <row r="52" spans="1:31" x14ac:dyDescent="0.3">
      <c r="A52" s="9" t="s">
        <v>92</v>
      </c>
      <c r="I52" s="178">
        <f>-0.05*I51</f>
        <v>0</v>
      </c>
    </row>
    <row r="53" spans="1:31" ht="15" thickBot="1" x14ac:dyDescent="0.35">
      <c r="A53" s="92" t="s">
        <v>27</v>
      </c>
      <c r="B53" s="93"/>
      <c r="C53" s="93"/>
      <c r="D53" s="93"/>
      <c r="E53" s="93"/>
      <c r="F53" s="93"/>
      <c r="G53" s="93"/>
      <c r="H53" s="93"/>
      <c r="I53" s="179">
        <f>SUM(I51:I52)</f>
        <v>0</v>
      </c>
    </row>
    <row r="54" spans="1:31" ht="15" thickTop="1" x14ac:dyDescent="0.3">
      <c r="I54" s="91"/>
      <c r="J54" s="24"/>
    </row>
    <row r="55" spans="1:31" x14ac:dyDescent="0.3">
      <c r="A55" s="94" t="s">
        <v>14</v>
      </c>
      <c r="E55" s="5" t="s">
        <v>29</v>
      </c>
      <c r="F55" s="5"/>
      <c r="I55" s="95" t="s">
        <v>28</v>
      </c>
      <c r="J55" s="24"/>
    </row>
    <row r="56" spans="1:31" ht="16.2" x14ac:dyDescent="0.3">
      <c r="A56" s="17" t="s">
        <v>100</v>
      </c>
      <c r="E56" s="29"/>
      <c r="F56" s="29"/>
      <c r="G56" s="96"/>
      <c r="H56" s="96"/>
      <c r="I56" s="211"/>
      <c r="J56" s="24"/>
    </row>
    <row r="57" spans="1:31" x14ac:dyDescent="0.3">
      <c r="A57" s="4" t="s">
        <v>16</v>
      </c>
      <c r="E57" s="97"/>
      <c r="F57" s="97"/>
      <c r="G57" s="98"/>
      <c r="H57" s="98"/>
      <c r="I57" s="212"/>
      <c r="J57" s="24"/>
    </row>
    <row r="58" spans="1:31" x14ac:dyDescent="0.3">
      <c r="A58" s="4" t="s">
        <v>13</v>
      </c>
      <c r="E58" s="97"/>
      <c r="F58" s="97"/>
      <c r="G58" s="98"/>
      <c r="H58" s="98"/>
      <c r="I58" s="212"/>
      <c r="J58" s="24"/>
    </row>
    <row r="59" spans="1:31" x14ac:dyDescent="0.3">
      <c r="A59" s="63" t="s">
        <v>33</v>
      </c>
      <c r="E59" s="99"/>
      <c r="F59" s="99"/>
      <c r="G59" s="98"/>
      <c r="H59" s="98"/>
      <c r="I59" s="212"/>
      <c r="J59" s="24"/>
    </row>
    <row r="60" spans="1:31" ht="16.2" x14ac:dyDescent="0.3">
      <c r="A60" s="17" t="s">
        <v>101</v>
      </c>
      <c r="B60" s="12"/>
      <c r="C60" s="12"/>
      <c r="D60" s="12"/>
      <c r="E60" s="97"/>
      <c r="F60" s="97"/>
      <c r="G60" s="98"/>
      <c r="H60" s="98"/>
      <c r="I60" s="212"/>
      <c r="J60" s="24"/>
    </row>
    <row r="61" spans="1:31" x14ac:dyDescent="0.3">
      <c r="A61" s="63" t="s">
        <v>25</v>
      </c>
      <c r="E61" s="97"/>
      <c r="F61" s="97"/>
      <c r="G61" s="98"/>
      <c r="H61" s="98"/>
      <c r="I61" s="212"/>
      <c r="J61" s="24"/>
    </row>
    <row r="62" spans="1:31" ht="15" thickBot="1" x14ac:dyDescent="0.35">
      <c r="I62" s="100"/>
      <c r="J62" s="24"/>
    </row>
    <row r="63" spans="1:31" ht="15.6" thickTop="1" thickBot="1" x14ac:dyDescent="0.35">
      <c r="A63" s="101" t="s">
        <v>15</v>
      </c>
      <c r="B63" s="102"/>
      <c r="C63" s="102"/>
      <c r="D63" s="102"/>
      <c r="E63" s="102"/>
      <c r="F63" s="102"/>
      <c r="G63" s="102"/>
      <c r="H63" s="102"/>
      <c r="I63" s="103">
        <f>SUM(I53:I62)</f>
        <v>0</v>
      </c>
      <c r="J63" s="24"/>
    </row>
    <row r="64" spans="1:31" ht="15" thickTop="1" x14ac:dyDescent="0.3"/>
    <row r="65" spans="1:9" x14ac:dyDescent="0.3">
      <c r="A65" s="4" t="s">
        <v>37</v>
      </c>
      <c r="G65" s="104">
        <f>+G128</f>
        <v>0</v>
      </c>
      <c r="H65" s="104"/>
      <c r="I65" s="105"/>
    </row>
    <row r="66" spans="1:9" x14ac:dyDescent="0.3">
      <c r="A66" s="4" t="s">
        <v>38</v>
      </c>
      <c r="G66" s="106"/>
      <c r="H66" s="106"/>
      <c r="I66" s="107"/>
    </row>
    <row r="67" spans="1:9" x14ac:dyDescent="0.3">
      <c r="A67" s="4" t="s">
        <v>83</v>
      </c>
      <c r="G67" s="108"/>
      <c r="H67" s="108"/>
      <c r="I67" s="107"/>
    </row>
    <row r="68" spans="1:9" ht="15" thickBot="1" x14ac:dyDescent="0.35">
      <c r="A68" s="109" t="s">
        <v>39</v>
      </c>
      <c r="B68" s="110"/>
      <c r="C68" s="110"/>
      <c r="D68" s="110"/>
      <c r="E68" s="110"/>
      <c r="F68" s="110"/>
      <c r="G68" s="180">
        <f>SUM(G65:G67)</f>
        <v>0</v>
      </c>
      <c r="H68" s="193"/>
      <c r="I68" s="105"/>
    </row>
    <row r="69" spans="1:9" ht="15.6" thickTop="1" thickBot="1" x14ac:dyDescent="0.35">
      <c r="A69" s="24"/>
      <c r="B69" s="24"/>
      <c r="C69" s="24"/>
      <c r="D69" s="24"/>
      <c r="E69" s="24"/>
      <c r="F69" s="24"/>
      <c r="G69" s="111"/>
      <c r="H69" s="111"/>
    </row>
    <row r="70" spans="1:9" ht="15" thickBot="1" x14ac:dyDescent="0.35">
      <c r="B70" s="112" t="s">
        <v>40</v>
      </c>
      <c r="C70" s="113"/>
      <c r="D70" s="113"/>
      <c r="E70" s="113"/>
      <c r="F70" s="113"/>
      <c r="G70" s="113"/>
      <c r="H70" s="113"/>
      <c r="I70" s="181">
        <f>IFERROR(G68*(I5/I6),G68)</f>
        <v>0</v>
      </c>
    </row>
    <row r="71" spans="1:9" ht="15" thickBot="1" x14ac:dyDescent="0.35"/>
    <row r="72" spans="1:9" ht="15" thickBot="1" x14ac:dyDescent="0.35">
      <c r="A72" s="114" t="s">
        <v>21</v>
      </c>
      <c r="B72" s="115"/>
      <c r="C72" s="115"/>
      <c r="D72" s="115"/>
      <c r="E72" s="115"/>
      <c r="F72" s="115"/>
      <c r="G72" s="115"/>
      <c r="H72" s="115"/>
      <c r="I72" s="182">
        <f>+I63-I70</f>
        <v>0</v>
      </c>
    </row>
    <row r="74" spans="1:9" x14ac:dyDescent="0.3">
      <c r="A74" s="4" t="s">
        <v>17</v>
      </c>
      <c r="B74" s="116" t="s">
        <v>94</v>
      </c>
      <c r="C74" s="117"/>
      <c r="D74" s="188"/>
      <c r="E74" s="9" t="s">
        <v>18</v>
      </c>
      <c r="F74" s="9"/>
      <c r="G74" s="118"/>
      <c r="H74" s="194"/>
    </row>
    <row r="75" spans="1:9" ht="15" thickBot="1" x14ac:dyDescent="0.35"/>
    <row r="76" spans="1:9" ht="33.75" customHeight="1" thickTop="1" thickBot="1" x14ac:dyDescent="0.35">
      <c r="A76" s="119" t="s">
        <v>19</v>
      </c>
      <c r="B76" s="120" t="s">
        <v>86</v>
      </c>
      <c r="C76" s="121"/>
      <c r="D76" s="121"/>
      <c r="E76" s="121"/>
      <c r="F76" s="121"/>
      <c r="G76" s="122"/>
      <c r="H76" s="195"/>
    </row>
    <row r="77" spans="1:9" ht="25.5" customHeight="1" thickBot="1" x14ac:dyDescent="0.35">
      <c r="A77" s="123"/>
      <c r="B77" s="124" t="s">
        <v>85</v>
      </c>
      <c r="C77" s="125"/>
      <c r="D77" s="125"/>
      <c r="E77" s="126"/>
      <c r="F77" s="126"/>
      <c r="G77" s="127"/>
      <c r="H77" s="195"/>
    </row>
    <row r="78" spans="1:9" ht="25.5" customHeight="1" thickBot="1" x14ac:dyDescent="0.35">
      <c r="A78" s="123"/>
      <c r="B78" s="124" t="s">
        <v>84</v>
      </c>
      <c r="C78" s="128"/>
      <c r="D78" s="128"/>
      <c r="E78" s="126"/>
      <c r="F78" s="126"/>
      <c r="G78" s="127"/>
      <c r="H78" s="195"/>
    </row>
    <row r="79" spans="1:9" ht="8.25" customHeight="1" thickBot="1" x14ac:dyDescent="0.35">
      <c r="A79" s="129"/>
      <c r="B79" s="130"/>
      <c r="C79" s="130"/>
      <c r="D79" s="130"/>
      <c r="E79" s="130"/>
      <c r="F79" s="130"/>
      <c r="G79" s="131"/>
      <c r="H79" s="195"/>
    </row>
    <row r="80" spans="1:9" ht="22.5" customHeight="1" thickTop="1" x14ac:dyDescent="0.3">
      <c r="A80" s="24"/>
      <c r="B80" s="24"/>
      <c r="C80" s="24"/>
      <c r="D80" s="24"/>
      <c r="E80" s="24"/>
      <c r="F80" s="24"/>
      <c r="G80" s="24"/>
      <c r="H80" s="24"/>
    </row>
    <row r="81" spans="1:9" x14ac:dyDescent="0.3">
      <c r="A81" s="24"/>
      <c r="B81" s="24"/>
      <c r="C81" s="24"/>
      <c r="D81" s="24"/>
      <c r="E81" s="24"/>
      <c r="F81" s="24"/>
      <c r="G81" s="24"/>
      <c r="H81" s="24"/>
    </row>
    <row r="82" spans="1:9" x14ac:dyDescent="0.3">
      <c r="A82" s="4" t="s">
        <v>8</v>
      </c>
    </row>
    <row r="83" spans="1:9" x14ac:dyDescent="0.3">
      <c r="A83" s="4" t="s">
        <v>10</v>
      </c>
    </row>
    <row r="85" spans="1:9" ht="15" thickBot="1" x14ac:dyDescent="0.35">
      <c r="A85" s="12" t="s">
        <v>77</v>
      </c>
      <c r="E85" s="12" t="s">
        <v>78</v>
      </c>
      <c r="F85" s="12"/>
      <c r="G85" s="132" t="s">
        <v>9</v>
      </c>
      <c r="H85" s="132"/>
      <c r="I85" s="133"/>
    </row>
    <row r="86" spans="1:9" ht="15" thickBot="1" x14ac:dyDescent="0.35">
      <c r="A86" s="206" t="s">
        <v>95</v>
      </c>
      <c r="B86" s="207"/>
      <c r="C86" s="208"/>
      <c r="D86" s="208"/>
      <c r="E86" s="209" t="s">
        <v>96</v>
      </c>
      <c r="F86" s="209"/>
      <c r="G86" s="210" t="s">
        <v>102</v>
      </c>
      <c r="H86" s="196"/>
      <c r="I86" s="133"/>
    </row>
    <row r="87" spans="1:9" x14ac:dyDescent="0.3">
      <c r="A87" s="201"/>
      <c r="B87" s="202"/>
      <c r="C87" s="203"/>
      <c r="D87" s="203"/>
      <c r="E87" s="204"/>
      <c r="F87" s="204"/>
      <c r="G87" s="205"/>
      <c r="H87" s="197"/>
      <c r="I87" s="133"/>
    </row>
    <row r="88" spans="1:9" x14ac:dyDescent="0.3">
      <c r="A88" s="134"/>
      <c r="B88" s="135"/>
      <c r="C88" s="136"/>
      <c r="D88" s="136"/>
      <c r="E88" s="137"/>
      <c r="F88" s="137"/>
      <c r="G88" s="138"/>
      <c r="H88" s="197"/>
      <c r="I88" s="133"/>
    </row>
    <row r="89" spans="1:9" x14ac:dyDescent="0.3">
      <c r="A89" s="134"/>
      <c r="B89" s="135"/>
      <c r="C89" s="136"/>
      <c r="D89" s="136"/>
      <c r="E89" s="137"/>
      <c r="F89" s="137"/>
      <c r="G89" s="138"/>
      <c r="H89" s="197"/>
      <c r="I89" s="133"/>
    </row>
    <row r="90" spans="1:9" x14ac:dyDescent="0.3">
      <c r="A90" s="134"/>
      <c r="B90" s="135"/>
      <c r="C90" s="136"/>
      <c r="D90" s="136"/>
      <c r="E90" s="137"/>
      <c r="F90" s="137"/>
      <c r="G90" s="138"/>
      <c r="H90" s="197"/>
      <c r="I90" s="133"/>
    </row>
    <row r="91" spans="1:9" x14ac:dyDescent="0.3">
      <c r="A91" s="134"/>
      <c r="B91" s="135"/>
      <c r="C91" s="136"/>
      <c r="D91" s="136"/>
      <c r="E91" s="137"/>
      <c r="F91" s="137"/>
      <c r="G91" s="138"/>
      <c r="H91" s="197"/>
      <c r="I91" s="133"/>
    </row>
    <row r="92" spans="1:9" x14ac:dyDescent="0.3">
      <c r="A92" s="134"/>
      <c r="B92" s="135"/>
      <c r="C92" s="136"/>
      <c r="D92" s="136"/>
      <c r="E92" s="137"/>
      <c r="F92" s="137"/>
      <c r="G92" s="138"/>
      <c r="H92" s="197"/>
      <c r="I92" s="133"/>
    </row>
    <row r="93" spans="1:9" x14ac:dyDescent="0.3">
      <c r="A93" s="134"/>
      <c r="B93" s="135"/>
      <c r="C93" s="136"/>
      <c r="D93" s="136"/>
      <c r="E93" s="137"/>
      <c r="F93" s="137"/>
      <c r="G93" s="138"/>
      <c r="H93" s="197"/>
      <c r="I93" s="133"/>
    </row>
    <row r="94" spans="1:9" x14ac:dyDescent="0.3">
      <c r="A94" s="134"/>
      <c r="B94" s="135"/>
      <c r="C94" s="136"/>
      <c r="D94" s="136"/>
      <c r="E94" s="137"/>
      <c r="F94" s="137"/>
      <c r="G94" s="138"/>
      <c r="H94" s="197"/>
      <c r="I94" s="133"/>
    </row>
    <row r="95" spans="1:9" x14ac:dyDescent="0.3">
      <c r="A95" s="134"/>
      <c r="B95" s="135"/>
      <c r="C95" s="136"/>
      <c r="D95" s="136"/>
      <c r="E95" s="137"/>
      <c r="F95" s="137"/>
      <c r="G95" s="138"/>
      <c r="H95" s="197"/>
      <c r="I95" s="133"/>
    </row>
    <row r="96" spans="1:9" x14ac:dyDescent="0.3">
      <c r="A96" s="134"/>
      <c r="B96" s="135"/>
      <c r="C96" s="136"/>
      <c r="D96" s="136"/>
      <c r="E96" s="137"/>
      <c r="F96" s="137"/>
      <c r="G96" s="138"/>
      <c r="H96" s="197"/>
      <c r="I96" s="133"/>
    </row>
    <row r="97" spans="1:9" x14ac:dyDescent="0.3">
      <c r="A97" s="134"/>
      <c r="B97" s="135"/>
      <c r="C97" s="136"/>
      <c r="D97" s="136"/>
      <c r="E97" s="137"/>
      <c r="F97" s="137"/>
      <c r="G97" s="138"/>
      <c r="H97" s="197"/>
      <c r="I97" s="133"/>
    </row>
    <row r="98" spans="1:9" x14ac:dyDescent="0.3">
      <c r="A98" s="134"/>
      <c r="B98" s="135"/>
      <c r="C98" s="136"/>
      <c r="D98" s="136"/>
      <c r="E98" s="137"/>
      <c r="F98" s="137"/>
      <c r="G98" s="138"/>
      <c r="H98" s="197"/>
      <c r="I98" s="133"/>
    </row>
    <row r="99" spans="1:9" x14ac:dyDescent="0.3">
      <c r="A99" s="134"/>
      <c r="B99" s="135"/>
      <c r="C99" s="136"/>
      <c r="D99" s="136"/>
      <c r="E99" s="137"/>
      <c r="F99" s="137"/>
      <c r="G99" s="138"/>
      <c r="H99" s="197"/>
      <c r="I99" s="133"/>
    </row>
    <row r="100" spans="1:9" x14ac:dyDescent="0.3">
      <c r="A100" s="134"/>
      <c r="B100" s="135"/>
      <c r="C100" s="136"/>
      <c r="D100" s="136"/>
      <c r="E100" s="137"/>
      <c r="F100" s="137"/>
      <c r="G100" s="138"/>
      <c r="H100" s="197"/>
      <c r="I100" s="133"/>
    </row>
    <row r="101" spans="1:9" x14ac:dyDescent="0.3">
      <c r="A101" s="134"/>
      <c r="B101" s="135"/>
      <c r="C101" s="136"/>
      <c r="D101" s="136"/>
      <c r="E101" s="137"/>
      <c r="F101" s="137"/>
      <c r="G101" s="138"/>
      <c r="H101" s="197"/>
      <c r="I101" s="133"/>
    </row>
    <row r="102" spans="1:9" x14ac:dyDescent="0.3">
      <c r="A102" s="134"/>
      <c r="B102" s="135"/>
      <c r="C102" s="136"/>
      <c r="D102" s="136"/>
      <c r="E102" s="137"/>
      <c r="F102" s="137"/>
      <c r="G102" s="138"/>
      <c r="H102" s="197"/>
      <c r="I102" s="133"/>
    </row>
    <row r="103" spans="1:9" x14ac:dyDescent="0.3">
      <c r="A103" s="134"/>
      <c r="B103" s="135"/>
      <c r="C103" s="136"/>
      <c r="D103" s="136"/>
      <c r="E103" s="137"/>
      <c r="F103" s="137"/>
      <c r="G103" s="138"/>
      <c r="H103" s="197"/>
      <c r="I103" s="133"/>
    </row>
    <row r="104" spans="1:9" x14ac:dyDescent="0.3">
      <c r="A104" s="134"/>
      <c r="B104" s="135"/>
      <c r="C104" s="136"/>
      <c r="D104" s="136"/>
      <c r="E104" s="137"/>
      <c r="F104" s="137"/>
      <c r="G104" s="138"/>
      <c r="H104" s="197"/>
      <c r="I104" s="133"/>
    </row>
    <row r="105" spans="1:9" x14ac:dyDescent="0.3">
      <c r="A105" s="134"/>
      <c r="B105" s="135"/>
      <c r="C105" s="136"/>
      <c r="D105" s="136"/>
      <c r="E105" s="137"/>
      <c r="F105" s="137"/>
      <c r="G105" s="138"/>
      <c r="H105" s="197"/>
      <c r="I105" s="133"/>
    </row>
    <row r="106" spans="1:9" x14ac:dyDescent="0.3">
      <c r="A106" s="134"/>
      <c r="B106" s="135"/>
      <c r="C106" s="136"/>
      <c r="D106" s="136"/>
      <c r="E106" s="137"/>
      <c r="F106" s="137"/>
      <c r="G106" s="138"/>
      <c r="H106" s="197"/>
      <c r="I106" s="133"/>
    </row>
    <row r="107" spans="1:9" x14ac:dyDescent="0.3">
      <c r="A107" s="134"/>
      <c r="B107" s="135"/>
      <c r="C107" s="136"/>
      <c r="D107" s="136"/>
      <c r="E107" s="137"/>
      <c r="F107" s="137"/>
      <c r="G107" s="138"/>
      <c r="H107" s="197"/>
      <c r="I107" s="133"/>
    </row>
    <row r="108" spans="1:9" x14ac:dyDescent="0.3">
      <c r="A108" s="134"/>
      <c r="B108" s="135"/>
      <c r="C108" s="136"/>
      <c r="D108" s="136"/>
      <c r="E108" s="137"/>
      <c r="F108" s="137"/>
      <c r="G108" s="138"/>
      <c r="H108" s="197"/>
      <c r="I108" s="133"/>
    </row>
    <row r="109" spans="1:9" x14ac:dyDescent="0.3">
      <c r="A109" s="134"/>
      <c r="B109" s="135"/>
      <c r="C109" s="136"/>
      <c r="D109" s="136"/>
      <c r="E109" s="137"/>
      <c r="F109" s="137"/>
      <c r="G109" s="138"/>
      <c r="H109" s="197"/>
      <c r="I109" s="133"/>
    </row>
    <row r="110" spans="1:9" x14ac:dyDescent="0.3">
      <c r="A110" s="134"/>
      <c r="B110" s="135"/>
      <c r="C110" s="136"/>
      <c r="D110" s="136"/>
      <c r="E110" s="137"/>
      <c r="F110" s="137"/>
      <c r="G110" s="138"/>
      <c r="H110" s="197"/>
      <c r="I110" s="133"/>
    </row>
    <row r="111" spans="1:9" x14ac:dyDescent="0.3">
      <c r="A111" s="134"/>
      <c r="B111" s="135"/>
      <c r="C111" s="136"/>
      <c r="D111" s="136"/>
      <c r="E111" s="137"/>
      <c r="F111" s="137"/>
      <c r="G111" s="138"/>
      <c r="H111" s="197"/>
      <c r="I111" s="133"/>
    </row>
    <row r="112" spans="1:9" x14ac:dyDescent="0.3">
      <c r="A112" s="134"/>
      <c r="B112" s="135"/>
      <c r="C112" s="136"/>
      <c r="D112" s="136"/>
      <c r="E112" s="137"/>
      <c r="F112" s="137"/>
      <c r="G112" s="138"/>
      <c r="H112" s="197"/>
      <c r="I112" s="133"/>
    </row>
    <row r="113" spans="1:9" x14ac:dyDescent="0.3">
      <c r="A113" s="134"/>
      <c r="B113" s="135"/>
      <c r="C113" s="136"/>
      <c r="D113" s="136"/>
      <c r="E113" s="137"/>
      <c r="F113" s="137"/>
      <c r="G113" s="138"/>
      <c r="H113" s="197"/>
      <c r="I113" s="133"/>
    </row>
    <row r="114" spans="1:9" x14ac:dyDescent="0.3">
      <c r="A114" s="134"/>
      <c r="B114" s="135"/>
      <c r="C114" s="136"/>
      <c r="D114" s="136"/>
      <c r="E114" s="137"/>
      <c r="F114" s="137"/>
      <c r="G114" s="138"/>
      <c r="H114" s="197"/>
      <c r="I114" s="133"/>
    </row>
    <row r="115" spans="1:9" x14ac:dyDescent="0.3">
      <c r="A115" s="134"/>
      <c r="B115" s="135"/>
      <c r="C115" s="136"/>
      <c r="D115" s="136"/>
      <c r="E115" s="137"/>
      <c r="F115" s="137"/>
      <c r="G115" s="138"/>
      <c r="H115" s="197"/>
      <c r="I115" s="133"/>
    </row>
    <row r="116" spans="1:9" x14ac:dyDescent="0.3">
      <c r="A116" s="134"/>
      <c r="B116" s="135"/>
      <c r="C116" s="136"/>
      <c r="D116" s="136"/>
      <c r="E116" s="137"/>
      <c r="F116" s="137"/>
      <c r="G116" s="138"/>
      <c r="H116" s="197"/>
      <c r="I116" s="133"/>
    </row>
    <row r="117" spans="1:9" x14ac:dyDescent="0.3">
      <c r="A117" s="134"/>
      <c r="B117" s="135"/>
      <c r="C117" s="136"/>
      <c r="D117" s="136"/>
      <c r="E117" s="137"/>
      <c r="F117" s="137"/>
      <c r="G117" s="138"/>
      <c r="H117" s="197"/>
      <c r="I117" s="133"/>
    </row>
    <row r="118" spans="1:9" x14ac:dyDescent="0.3">
      <c r="A118" s="134"/>
      <c r="B118" s="135"/>
      <c r="C118" s="136"/>
      <c r="D118" s="136"/>
      <c r="E118" s="137"/>
      <c r="F118" s="137"/>
      <c r="G118" s="138"/>
      <c r="H118" s="197"/>
      <c r="I118" s="133"/>
    </row>
    <row r="119" spans="1:9" x14ac:dyDescent="0.3">
      <c r="A119" s="134"/>
      <c r="B119" s="135"/>
      <c r="C119" s="136"/>
      <c r="D119" s="136"/>
      <c r="E119" s="137"/>
      <c r="F119" s="137"/>
      <c r="G119" s="138"/>
      <c r="H119" s="197"/>
      <c r="I119" s="133"/>
    </row>
    <row r="120" spans="1:9" x14ac:dyDescent="0.3">
      <c r="A120" s="134"/>
      <c r="B120" s="135"/>
      <c r="C120" s="136"/>
      <c r="D120" s="136"/>
      <c r="E120" s="137"/>
      <c r="F120" s="137"/>
      <c r="G120" s="138"/>
      <c r="H120" s="197"/>
      <c r="I120" s="133"/>
    </row>
    <row r="121" spans="1:9" x14ac:dyDescent="0.3">
      <c r="A121" s="134"/>
      <c r="B121" s="135"/>
      <c r="C121" s="136"/>
      <c r="D121" s="136"/>
      <c r="E121" s="137"/>
      <c r="F121" s="137"/>
      <c r="G121" s="138"/>
      <c r="H121" s="197"/>
      <c r="I121" s="133"/>
    </row>
    <row r="122" spans="1:9" x14ac:dyDescent="0.3">
      <c r="A122" s="134"/>
      <c r="B122" s="135"/>
      <c r="C122" s="136"/>
      <c r="D122" s="136"/>
      <c r="E122" s="137"/>
      <c r="F122" s="137"/>
      <c r="G122" s="138"/>
      <c r="H122" s="197"/>
      <c r="I122" s="133"/>
    </row>
    <row r="123" spans="1:9" x14ac:dyDescent="0.3">
      <c r="A123" s="139"/>
      <c r="B123" s="140"/>
      <c r="C123" s="141"/>
      <c r="D123" s="141"/>
      <c r="E123" s="142"/>
      <c r="F123" s="142"/>
      <c r="G123" s="143"/>
      <c r="H123" s="198"/>
      <c r="I123" s="133"/>
    </row>
    <row r="124" spans="1:9" x14ac:dyDescent="0.3">
      <c r="A124" s="139"/>
      <c r="B124" s="140"/>
      <c r="C124" s="141"/>
      <c r="D124" s="141"/>
      <c r="E124" s="142"/>
      <c r="F124" s="142"/>
      <c r="G124" s="144"/>
      <c r="H124" s="199"/>
      <c r="I124" s="133"/>
    </row>
    <row r="125" spans="1:9" x14ac:dyDescent="0.3">
      <c r="A125" s="139"/>
      <c r="B125" s="140"/>
      <c r="C125" s="141"/>
      <c r="D125" s="141"/>
      <c r="E125" s="142"/>
      <c r="F125" s="142"/>
      <c r="G125" s="144"/>
      <c r="H125" s="199"/>
      <c r="I125" s="24"/>
    </row>
    <row r="126" spans="1:9" ht="15" thickBot="1" x14ac:dyDescent="0.35">
      <c r="C126" s="145"/>
      <c r="D126" s="189"/>
      <c r="G126" s="133"/>
      <c r="H126" s="133"/>
      <c r="I126" s="24"/>
    </row>
    <row r="127" spans="1:9" ht="15.6" thickTop="1" thickBot="1" x14ac:dyDescent="0.35">
      <c r="A127" s="146" t="s">
        <v>34</v>
      </c>
      <c r="B127" s="147"/>
      <c r="C127" s="87"/>
      <c r="D127" s="87"/>
      <c r="E127" s="148"/>
      <c r="F127" s="148"/>
      <c r="G127" s="87"/>
      <c r="H127" s="24"/>
      <c r="I127" s="24"/>
    </row>
    <row r="128" spans="1:9" ht="15" thickBot="1" x14ac:dyDescent="0.35">
      <c r="A128" s="114" t="s">
        <v>26</v>
      </c>
      <c r="B128" s="115"/>
      <c r="C128" s="149"/>
      <c r="D128" s="149"/>
      <c r="E128" s="150"/>
      <c r="F128" s="150"/>
      <c r="G128" s="218">
        <f>SUM(G87:G126)</f>
        <v>0</v>
      </c>
      <c r="H128" s="200"/>
    </row>
    <row r="129" spans="1:9" ht="15" thickBot="1" x14ac:dyDescent="0.35"/>
    <row r="130" spans="1:9" x14ac:dyDescent="0.3">
      <c r="A130" s="151" t="s">
        <v>36</v>
      </c>
      <c r="B130" s="152"/>
      <c r="C130" s="152"/>
      <c r="D130" s="152"/>
      <c r="E130" s="152"/>
      <c r="F130" s="152"/>
      <c r="G130" s="152"/>
      <c r="H130" s="152"/>
      <c r="I130" s="153"/>
    </row>
    <row r="131" spans="1:9" ht="15" thickBot="1" x14ac:dyDescent="0.35">
      <c r="A131" s="154"/>
      <c r="B131" s="155"/>
      <c r="C131" s="155"/>
      <c r="D131" s="155"/>
      <c r="E131" s="155"/>
      <c r="F131" s="155"/>
      <c r="G131" s="155"/>
      <c r="H131" s="155"/>
      <c r="I131" s="156"/>
    </row>
    <row r="132" spans="1:9" ht="15" thickBot="1" x14ac:dyDescent="0.35">
      <c r="A132" s="157"/>
      <c r="B132" s="158"/>
      <c r="C132" s="158"/>
      <c r="D132" s="158"/>
      <c r="E132" s="158"/>
      <c r="F132" s="158"/>
      <c r="G132" s="158"/>
      <c r="H132" s="158"/>
      <c r="I132" s="159"/>
    </row>
    <row r="133" spans="1:9" ht="15" thickBot="1" x14ac:dyDescent="0.35">
      <c r="A133" s="24"/>
      <c r="B133" s="24"/>
      <c r="C133" s="24"/>
      <c r="D133" s="24"/>
      <c r="E133" s="24"/>
      <c r="F133" s="24"/>
      <c r="G133" s="24"/>
      <c r="H133" s="24"/>
      <c r="I133" s="24"/>
    </row>
    <row r="134" spans="1:9" x14ac:dyDescent="0.3">
      <c r="A134" s="160" t="s">
        <v>35</v>
      </c>
      <c r="B134" s="161"/>
      <c r="C134" s="161"/>
      <c r="D134" s="161"/>
      <c r="E134" s="161"/>
      <c r="F134" s="161"/>
      <c r="G134" s="161"/>
      <c r="H134" s="161"/>
      <c r="I134" s="162"/>
    </row>
    <row r="135" spans="1:9" ht="15" thickBot="1" x14ac:dyDescent="0.35">
      <c r="A135" s="163" t="s">
        <v>79</v>
      </c>
      <c r="B135" s="164"/>
      <c r="C135" s="164"/>
      <c r="D135" s="164"/>
      <c r="E135" s="165"/>
      <c r="F135" s="165"/>
      <c r="G135" s="165"/>
      <c r="H135" s="165"/>
      <c r="I135" s="166"/>
    </row>
    <row r="136" spans="1:9" ht="15" thickBot="1" x14ac:dyDescent="0.35">
      <c r="A136" s="167" t="s">
        <v>80</v>
      </c>
      <c r="B136" s="24"/>
      <c r="C136" s="24"/>
      <c r="D136" s="24"/>
      <c r="E136" s="168"/>
      <c r="F136" s="168"/>
      <c r="G136" s="168"/>
      <c r="H136" s="168"/>
      <c r="I136" s="169"/>
    </row>
    <row r="137" spans="1:9" ht="15" thickBot="1" x14ac:dyDescent="0.35">
      <c r="A137" s="167" t="s">
        <v>81</v>
      </c>
      <c r="B137" s="24"/>
      <c r="C137" s="24"/>
      <c r="D137" s="24"/>
      <c r="E137" s="168"/>
      <c r="F137" s="168"/>
      <c r="G137" s="168"/>
      <c r="H137" s="168"/>
      <c r="I137" s="169"/>
    </row>
    <row r="138" spans="1:9" ht="15" thickBot="1" x14ac:dyDescent="0.35">
      <c r="A138" s="167" t="s">
        <v>82</v>
      </c>
      <c r="B138" s="24"/>
      <c r="C138" s="24"/>
      <c r="D138" s="24"/>
      <c r="E138" s="168"/>
      <c r="F138" s="168"/>
      <c r="G138" s="168"/>
      <c r="H138" s="168"/>
      <c r="I138" s="169"/>
    </row>
    <row r="139" spans="1:9" ht="15" thickBot="1" x14ac:dyDescent="0.35">
      <c r="A139" s="157"/>
      <c r="B139" s="158"/>
      <c r="C139" s="158"/>
      <c r="D139" s="158"/>
      <c r="E139" s="158"/>
      <c r="F139" s="158"/>
      <c r="G139" s="158"/>
      <c r="H139" s="158"/>
      <c r="I139" s="159"/>
    </row>
  </sheetData>
  <sheetProtection algorithmName="SHA-512" hashValue="VCwPJEO5irh5TDTYebpZtWyBaqGKnZMGg/JA2TLJq//q1T7Swi3tFXzMKaDJ1fYS37QCXNQKfA7DEFmmDGRNDA==" saltValue="jwWkDnCrtru+u1omO+UX2w==" spinCount="100000" sheet="1" objects="1" scenarios="1"/>
  <mergeCells count="9">
    <mergeCell ref="A1:J1"/>
    <mergeCell ref="A2:J2"/>
    <mergeCell ref="A3:J3"/>
    <mergeCell ref="I25:I26"/>
    <mergeCell ref="B20:C20"/>
    <mergeCell ref="B21:C21"/>
    <mergeCell ref="C25:G25"/>
    <mergeCell ref="B7:C7"/>
    <mergeCell ref="B9:C9"/>
  </mergeCells>
  <conditionalFormatting sqref="I72">
    <cfRule type="expression" dxfId="18" priority="36">
      <formula>I72&lt;0</formula>
    </cfRule>
  </conditionalFormatting>
  <conditionalFormatting sqref="X27 F27 F29:F48">
    <cfRule type="expression" dxfId="17" priority="32">
      <formula>$Y27&lt;$M27</formula>
    </cfRule>
  </conditionalFormatting>
  <conditionalFormatting sqref="X29:X48">
    <cfRule type="expression" dxfId="16" priority="31">
      <formula>$Y29&lt;$M29</formula>
    </cfRule>
  </conditionalFormatting>
  <conditionalFormatting sqref="D27 D29:D48">
    <cfRule type="expression" dxfId="15" priority="28">
      <formula>$R27&lt;$M27</formula>
    </cfRule>
  </conditionalFormatting>
  <conditionalFormatting sqref="Q27 Q29:Q48">
    <cfRule type="expression" dxfId="14" priority="19">
      <formula>$R27&lt;$M27</formula>
    </cfRule>
  </conditionalFormatting>
  <conditionalFormatting sqref="AD27">
    <cfRule type="expression" dxfId="13" priority="18">
      <formula>$AE27&lt;$M27</formula>
    </cfRule>
  </conditionalFormatting>
  <conditionalFormatting sqref="AD29">
    <cfRule type="expression" dxfId="12" priority="17">
      <formula>$AE29&lt;$M29</formula>
    </cfRule>
  </conditionalFormatting>
  <conditionalFormatting sqref="AD30:AD48">
    <cfRule type="expression" dxfId="11" priority="16">
      <formula>$AE30&lt;$M30</formula>
    </cfRule>
  </conditionalFormatting>
  <conditionalFormatting sqref="C27 C29:C48">
    <cfRule type="expression" dxfId="10" priority="12">
      <formula>$R27&lt;$M27</formula>
    </cfRule>
  </conditionalFormatting>
  <conditionalFormatting sqref="E27 E29:E48">
    <cfRule type="expression" dxfId="9" priority="11">
      <formula>$Y27&lt;$M27</formula>
    </cfRule>
  </conditionalFormatting>
  <conditionalFormatting sqref="G27:H27 G29:H48">
    <cfRule type="expression" dxfId="8" priority="9">
      <formula>$Y27&lt;$M27</formula>
    </cfRule>
  </conditionalFormatting>
  <conditionalFormatting sqref="F28">
    <cfRule type="expression" dxfId="7" priority="8">
      <formula>$Y28&lt;$M28</formula>
    </cfRule>
  </conditionalFormatting>
  <conditionalFormatting sqref="X28">
    <cfRule type="expression" dxfId="6" priority="7">
      <formula>$Y28&lt;$M28</formula>
    </cfRule>
  </conditionalFormatting>
  <conditionalFormatting sqref="D28">
    <cfRule type="expression" dxfId="5" priority="6">
      <formula>$R28&lt;$M28</formula>
    </cfRule>
  </conditionalFormatting>
  <conditionalFormatting sqref="Q28">
    <cfRule type="expression" dxfId="4" priority="5">
      <formula>$R28&lt;$M28</formula>
    </cfRule>
  </conditionalFormatting>
  <conditionalFormatting sqref="AD28">
    <cfRule type="expression" dxfId="3" priority="4">
      <formula>$AE28&lt;$M28</formula>
    </cfRule>
  </conditionalFormatting>
  <conditionalFormatting sqref="C28">
    <cfRule type="expression" dxfId="2" priority="3">
      <formula>$R28&lt;$M28</formula>
    </cfRule>
  </conditionalFormatting>
  <conditionalFormatting sqref="E28">
    <cfRule type="expression" dxfId="1" priority="2">
      <formula>$Y28&lt;$M28</formula>
    </cfRule>
  </conditionalFormatting>
  <conditionalFormatting sqref="G28:H28">
    <cfRule type="expression" dxfId="0" priority="1">
      <formula>$Y28&lt;$M28</formula>
    </cfRule>
  </conditionalFormatting>
  <printOptions horizontalCentered="1"/>
  <pageMargins left="0.7" right="0.7" top="0.75" bottom="0.75" header="0.3" footer="0.3"/>
  <pageSetup scale="58" fitToHeight="2" orientation="portrait" r:id="rId1"/>
  <headerFooter>
    <oddFooter>&amp;LAll documents required in Program Bulletin # 2018-08 must be included with this request.&amp;R&amp;P / &amp;N</oddFooter>
  </headerFooter>
  <rowBreaks count="1" manualBreakCount="1">
    <brk id="79" max="16383" man="1"/>
  </rowBreaks>
  <ignoredErrors>
    <ignoredError sqref="E29:E48 E2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FD584A2E-73E0-4A0D-9C36-A162CEB2D2B3}">
          <x14:formula1>
            <xm:f>Master!$A$9:$A$20</xm:f>
          </x14:formula1>
          <xm:sqref>N25 U25 AA25</xm:sqref>
        </x14:dataValidation>
        <x14:dataValidation type="list" allowBlank="1" showInputMessage="1" showErrorMessage="1" xr:uid="{9069CAB4-5DB7-4B0A-B5AF-7451A0D312F3}">
          <x14:formula1>
            <xm:f>Master!$A$4:$A$6</xm:f>
          </x14:formula1>
          <xm:sqref>L27:L48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Master</vt:lpstr>
      <vt:lpstr>Update NOP request form</vt:lpstr>
      <vt:lpstr>'Update NOP request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Mashburn</dc:creator>
  <cp:lastModifiedBy>Kathleen Millerick</cp:lastModifiedBy>
  <cp:lastPrinted>2018-12-13T15:05:16Z</cp:lastPrinted>
  <dcterms:created xsi:type="dcterms:W3CDTF">2018-10-26T13:31:37Z</dcterms:created>
  <dcterms:modified xsi:type="dcterms:W3CDTF">2019-01-09T17:05:50Z</dcterms:modified>
</cp:coreProperties>
</file>